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5" i="1"/>
  <c r="D63" s="1"/>
  <c r="D60"/>
  <c r="D59" s="1"/>
  <c r="D18"/>
  <c r="D17" s="1"/>
  <c r="D44"/>
  <c r="D34" s="1"/>
  <c r="D39"/>
  <c r="D32"/>
  <c r="D31" s="1"/>
  <c r="D15"/>
  <c r="D14" s="1"/>
  <c r="D23"/>
  <c r="D26"/>
  <c r="D25" s="1"/>
  <c r="D28"/>
  <c r="D56"/>
  <c r="D55" l="1"/>
  <c r="D13"/>
  <c r="D12" s="1"/>
  <c r="F28"/>
  <c r="F25" s="1"/>
  <c r="F32"/>
  <c r="F31" s="1"/>
  <c r="F45"/>
  <c r="F44"/>
  <c r="F39"/>
  <c r="F35" s="1"/>
  <c r="F23"/>
  <c r="F18"/>
  <c r="F17" s="1"/>
  <c r="F15"/>
  <c r="F14" s="1"/>
  <c r="E54"/>
  <c r="D54"/>
  <c r="F56"/>
  <c r="F59"/>
  <c r="F63"/>
  <c r="F13" l="1"/>
  <c r="D70"/>
  <c r="F55"/>
  <c r="F54" s="1"/>
  <c r="F34"/>
  <c r="F12" l="1"/>
  <c r="F70" s="1"/>
</calcChain>
</file>

<file path=xl/sharedStrings.xml><?xml version="1.0" encoding="utf-8"?>
<sst xmlns="http://schemas.openxmlformats.org/spreadsheetml/2006/main" count="134" uniqueCount="130">
  <si>
    <t>сельского поселения Луговской</t>
  </si>
  <si>
    <t>ДОХОДЫ</t>
  </si>
  <si>
    <t xml:space="preserve"> бюджета сельского поселения Луговской</t>
  </si>
  <si>
    <t>000 1 00 00000 00 0000 000</t>
  </si>
  <si>
    <t>1. ДОХОДЫ</t>
  </si>
  <si>
    <t>НАЛОГОВЫЕ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</si>
  <si>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</si>
  <si>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</si>
  <si>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</si>
  <si>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</si>
  <si>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</si>
  <si>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</si>
  <si>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</si>
  <si>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</si>
  <si>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</si>
  <si>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</si>
  <si>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</si>
  <si>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</si>
  <si>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</si>
  <si>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</si>
  <si>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</si>
  <si>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</si>
  <si>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</si>
  <si>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</si>
  <si>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</si>
  <si>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</si>
  <si>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</si>
  <si>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</si>
  <si>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</si>
  <si>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</si>
  <si>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</si>
  <si>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</si>
  <si>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</si>
  <si>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650 1 08 00000 00 0000 000</t>
  </si>
  <si>
    <t>ГОСУДАРСТВЕННАЯ ПОШЛИНА, СБОРЫ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</si>
  <si>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</si>
  <si>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поступления).</t>
  </si>
  <si>
    <t>650 1 08 04020 01 4000 110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</si>
  <si>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</si>
  <si>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</si>
  <si>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</si>
  <si>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</si>
  <si>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</si>
  <si>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</si>
  <si>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</si>
  <si>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</si>
  <si>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</si>
  <si>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</si>
  <si>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</si>
  <si>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650 1 13 00000 00 0000 000</t>
  </si>
  <si>
    <t>ДОХОДЫ ОТ ОКАЗАНИЯ ПЛАТНЫХ УСЛУГ (РАБОТ) И КОМПЕНСАЦИИ ЗАТРАТ ГОСУДАРСТВА</t>
  </si>
  <si>
    <t>650 1 13 02995 10 0000 130</t>
  </si>
  <si>
    <t>Прочие доходы от компенсации затрат бюджетов сельских поселений</t>
  </si>
  <si>
    <t>650 1 14 00000 00 0000 000</t>
  </si>
  <si>
    <t>ДОХОДЫ ОТ ПРОДАЖИ МАТЕРИАЛЬНЫХ И НЕМАТЕРИАЛЬНЫХ АКТИВОВ</t>
  </si>
  <si>
    <t>650 1 14 01000 00 0000 410</t>
  </si>
  <si>
    <t>Доходы от продажи квартир</t>
  </si>
  <si>
    <t>650 1 14 01050 10 0000 410</t>
  </si>
  <si>
    <t>Доходы от продажи квартир, находящихся в собственности сельских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</si>
  <si>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</si>
  <si>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</si>
  <si>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650 1 14 06013 10 0000 430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</si>
  <si>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</si>
  <si>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000 1 16 00000 00 0000 000</t>
  </si>
  <si>
    <t>ШТРАФЫ, САНКЦИИ, ВОЗМЕЩЕНИЕ УЩЕРБА</t>
  </si>
  <si>
    <t>650 1 16 23051 10 0000 140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</si>
  <si>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выгодопреобретателями выступают получатели средств бюджетов сельских поселений</t>
  </si>
  <si>
    <t>650 1 16 23052 10 0000 140</t>
  </si>
  <si>
    <t>Доходы от возмещения ущерба при возникновении иных страховых случаев, когда выгодопреобретателями выступают получатели средств бюджетов  сельских поселений</t>
  </si>
  <si>
    <t>650 1 17 00000 00 0000 000</t>
  </si>
  <si>
    <t>ПРОЧИЕ НЕНАЛОГОВЫЕ ДОХОДЫ</t>
  </si>
  <si>
    <t>650 1 17 05050 10 0000 180</t>
  </si>
  <si>
    <t>Прочие неналоговые доходы бюджетов сельских поселений</t>
  </si>
  <si>
    <t>650 2 00 00000 00 0000 000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</si>
  <si>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</si>
  <si>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</si>
  <si>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</si>
  <si>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 xml:space="preserve">Дотации бюджетам бюджетной системы  Российской Федерации 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</si>
  <si>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</si>
  <si>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</si>
  <si>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</si>
  <si>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</si>
  <si>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</si>
  <si>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</si>
  <si>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</si>
  <si>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</si>
  <si>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</si>
  <si>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</si>
  <si>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</si>
  <si>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</si>
  <si>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</si>
  <si>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Приложение 1</t>
  </si>
  <si>
    <t>Справочно к  решению Совета депутатов</t>
  </si>
  <si>
    <t>100 1 03 02000 01 0000 110</t>
  </si>
  <si>
    <t>100 1 03 02230 01 0000 110</t>
  </si>
  <si>
    <t>100 1 03 02240 01 0000 110</t>
  </si>
  <si>
    <t>100 1 03 02250 01 0000 110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</si>
  <si>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</si>
  <si>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</si>
  <si>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</si>
  <si>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650 1 11 00000 00 0000 000</t>
  </si>
  <si>
    <t>650 1 11 05000 00 0000 120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</si>
  <si>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</si>
  <si>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</si>
  <si>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650 1 13 02065 100000130</t>
  </si>
  <si>
    <t>Возмещение коммунальных и эксплуатационных расходов по государственному (муниципальному) имуществу, переданному в аренду или безвозмездное пользование</t>
  </si>
  <si>
    <t>650 2 02 1000 00 0000 150</t>
  </si>
  <si>
    <t>650 2 02 15001 10 0000 150</t>
  </si>
  <si>
    <t>650 2 02 20000 00 0000 150</t>
  </si>
  <si>
    <r>
      <t xml:space="preserve">650 </t>
    </r>
    <r>
      <rPr>
        <b/>
        <sz val="11"/>
        <color theme="1"/>
        <rFont val="Times New Roman"/>
        <family val="1"/>
        <charset val="204"/>
      </rPr>
      <t>2 02 30000 00 0000 150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</si>
  <si>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2 02 35930 10 0000 150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</si>
  <si>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2 02 35118 10 0000 150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</si>
  <si>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2 02 30024 10 0000 150</t>
    </r>
  </si>
  <si>
    <r>
      <t xml:space="preserve">650 </t>
    </r>
    <r>
      <rPr>
        <b/>
        <sz val="11"/>
        <color theme="1"/>
        <rFont val="Times New Roman"/>
        <family val="1"/>
        <charset val="204"/>
      </rPr>
      <t>2 02 40000 00 0000 150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</si>
  <si>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2 02 40014 10 0000 150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</si>
  <si>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2 02 49999 10 0000 150</t>
    </r>
  </si>
  <si>
    <t>650 2 07 00000 00 0000 150</t>
  </si>
  <si>
    <t>650 2 07 05030 10 0000 150</t>
  </si>
  <si>
    <t>650 2 19 05000 10 0000 150</t>
  </si>
  <si>
    <r>
      <t xml:space="preserve">Сумма              на 2020 год             </t>
    </r>
    <r>
      <rPr>
        <b/>
        <sz val="10"/>
        <color rgb="FF000000"/>
        <rFont val="Times New Roman"/>
        <family val="1"/>
        <charset val="204"/>
      </rPr>
      <t>(тыс. руб.)</t>
    </r>
  </si>
  <si>
    <t>10 696,5</t>
  </si>
  <si>
    <t>9 696,5</t>
  </si>
  <si>
    <t>3 500,0</t>
  </si>
  <si>
    <t>59 809,1</t>
  </si>
  <si>
    <t>57 570,2</t>
  </si>
  <si>
    <t xml:space="preserve"> 70 505,60</t>
  </si>
  <si>
    <r>
      <t xml:space="preserve">Сумма           на 2019 год                 </t>
    </r>
    <r>
      <rPr>
        <b/>
        <sz val="10"/>
        <color rgb="FF000000"/>
        <rFont val="Times New Roman"/>
        <family val="1"/>
        <charset val="204"/>
      </rPr>
      <t>(тыс. руб.)</t>
    </r>
  </si>
  <si>
    <r>
      <t xml:space="preserve">Сумма              на 2021год     </t>
    </r>
    <r>
      <rPr>
        <b/>
        <sz val="10"/>
        <color rgb="FF000000"/>
        <rFont val="Times New Roman"/>
        <family val="1"/>
        <charset val="204"/>
      </rPr>
      <t>(тыс. руб.)</t>
    </r>
  </si>
  <si>
    <t>на 2019-2021 годы</t>
  </si>
  <si>
    <r>
      <t xml:space="preserve"> от </t>
    </r>
    <r>
      <rPr>
        <b/>
        <sz val="12"/>
        <color rgb="FF000000"/>
        <rFont val="Times New Roman"/>
        <family val="1"/>
        <charset val="204"/>
      </rPr>
      <t>03.04.2019</t>
    </r>
    <r>
      <rPr>
        <sz val="12"/>
        <color rgb="FF000000"/>
        <rFont val="Times New Roman"/>
        <family val="1"/>
        <charset val="204"/>
      </rPr>
      <t xml:space="preserve"> года № </t>
    </r>
    <r>
      <rPr>
        <b/>
        <sz val="12"/>
        <color rgb="FF000000"/>
        <rFont val="Times New Roman"/>
        <family val="1"/>
        <charset val="204"/>
      </rPr>
      <t>117</t>
    </r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</si>
</sst>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\ _₽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1"/>
  <sheetViews>
    <sheetView tabSelected="1" topLeftCell="A39" zoomScale="150" zoomScaleNormal="150" workbookViewId="0">
      <selection activeCell="J13" sqref="J13"/>
    </sheetView>
  </sheetViews>
  <sheetFormatPr defaultRowHeight="15"/>
  <cols>
    <col min="1" max="1" width="6.28515625" customWidth="1"/>
    <col min="2" max="2" width="26.140625" customWidth="1"/>
    <col min="3" max="3" width="33" customWidth="1"/>
    <col min="4" max="4" width="12.7109375" style="3" customWidth="1"/>
    <col min="5" max="6" width="11.28515625" customWidth="1"/>
  </cols>
  <sheetData>
    <row r="1" spans="2:6" ht="15.6" customHeight="1">
      <c r="C1" s="35" t="s">
        <v>91</v>
      </c>
      <c r="D1" s="35"/>
      <c r="E1" s="35"/>
      <c r="F1" s="35"/>
    </row>
    <row r="2" spans="2:6" ht="15.6" customHeight="1">
      <c r="C2" s="33"/>
      <c r="D2" s="6"/>
      <c r="E2" s="33"/>
      <c r="F2" s="6" t="s">
        <v>92</v>
      </c>
    </row>
    <row r="3" spans="2:6" ht="15.6" customHeight="1">
      <c r="C3" s="36" t="s">
        <v>0</v>
      </c>
      <c r="D3" s="36"/>
      <c r="E3" s="36"/>
      <c r="F3" s="36"/>
    </row>
    <row r="4" spans="2:6" ht="15.6" customHeight="1">
      <c r="C4" s="36" t="s">
        <v>129</v>
      </c>
      <c r="D4" s="36"/>
      <c r="E4" s="36"/>
      <c r="F4" s="36"/>
    </row>
    <row r="5" spans="2:6" ht="11.25" customHeight="1">
      <c r="D5" s="2"/>
    </row>
    <row r="6" spans="2:6" ht="15" customHeight="1">
      <c r="B6" s="34" t="s">
        <v>1</v>
      </c>
      <c r="C6" s="34"/>
      <c r="D6" s="34"/>
      <c r="E6" s="34"/>
      <c r="F6" s="34"/>
    </row>
    <row r="7" spans="2:6" ht="15.75">
      <c r="B7" s="34" t="s">
        <v>2</v>
      </c>
      <c r="C7" s="34"/>
      <c r="D7" s="34"/>
      <c r="E7" s="34"/>
      <c r="F7" s="34"/>
    </row>
    <row r="8" spans="2:6" ht="15.75">
      <c r="B8" s="34" t="s">
        <v>128</v>
      </c>
      <c r="C8" s="34"/>
      <c r="D8" s="34"/>
      <c r="E8" s="34"/>
      <c r="F8" s="34"/>
    </row>
    <row r="9" spans="2:6" ht="9" customHeight="1" thickBot="1">
      <c r="B9" s="4"/>
      <c r="C9" s="5"/>
      <c r="D9" s="4"/>
      <c r="E9" s="1"/>
    </row>
    <row r="10" spans="2:6" ht="75" customHeight="1" thickBot="1">
      <c r="B10" s="21"/>
      <c r="C10" s="21"/>
      <c r="D10" s="22" t="s">
        <v>126</v>
      </c>
      <c r="E10" s="22" t="s">
        <v>119</v>
      </c>
      <c r="F10" s="22" t="s">
        <v>127</v>
      </c>
    </row>
    <row r="11" spans="2:6" ht="15" customHeight="1" thickBot="1">
      <c r="B11" s="7">
        <v>1</v>
      </c>
      <c r="C11" s="8">
        <v>2</v>
      </c>
      <c r="D11" s="9">
        <v>3</v>
      </c>
      <c r="E11" s="8">
        <v>4</v>
      </c>
      <c r="F11" s="20">
        <v>5</v>
      </c>
    </row>
    <row r="12" spans="2:6" ht="15.75" thickBot="1">
      <c r="B12" s="10" t="s">
        <v>3</v>
      </c>
      <c r="C12" s="11" t="s">
        <v>4</v>
      </c>
      <c r="D12" s="29">
        <f>D13+D34</f>
        <v>10227.9</v>
      </c>
      <c r="E12" s="32" t="s">
        <v>120</v>
      </c>
      <c r="F12" s="26">
        <f>F13+F34</f>
        <v>10696.5</v>
      </c>
    </row>
    <row r="13" spans="2:6" ht="15.75" thickBot="1">
      <c r="B13" s="12"/>
      <c r="C13" s="11" t="s">
        <v>5</v>
      </c>
      <c r="D13" s="26">
        <f>D14+D17+D23+D25+D31</f>
        <v>9627.9</v>
      </c>
      <c r="E13" s="29" t="s">
        <v>121</v>
      </c>
      <c r="F13" s="26">
        <f>F14+F17+F23+F25+F31</f>
        <v>9696.5</v>
      </c>
    </row>
    <row r="14" spans="2:6" ht="34.9" customHeight="1" thickBot="1">
      <c r="B14" s="10" t="s">
        <v>6</v>
      </c>
      <c r="C14" s="11" t="s">
        <v>7</v>
      </c>
      <c r="D14" s="29">
        <f>D15</f>
        <v>3504</v>
      </c>
      <c r="E14" s="29" t="s">
        <v>122</v>
      </c>
      <c r="F14" s="26">
        <f>F15</f>
        <v>3500</v>
      </c>
    </row>
    <row r="15" spans="2:6" ht="15.75" thickBot="1">
      <c r="B15" s="12" t="s">
        <v>8</v>
      </c>
      <c r="C15" s="13" t="s">
        <v>9</v>
      </c>
      <c r="D15" s="30">
        <f>D16</f>
        <v>3504</v>
      </c>
      <c r="E15" s="30" t="s">
        <v>122</v>
      </c>
      <c r="F15" s="27">
        <f>F16</f>
        <v>3500</v>
      </c>
    </row>
    <row r="16" spans="2:6" ht="118.5" customHeight="1" thickBot="1">
      <c r="B16" s="12" t="s">
        <v>10</v>
      </c>
      <c r="C16" s="13" t="s">
        <v>11</v>
      </c>
      <c r="D16" s="30">
        <v>3504</v>
      </c>
      <c r="E16" s="30" t="s">
        <v>122</v>
      </c>
      <c r="F16" s="27">
        <v>3500</v>
      </c>
    </row>
    <row r="17" spans="2:6" ht="69" customHeight="1" thickBot="1">
      <c r="B17" s="10" t="s">
        <v>99</v>
      </c>
      <c r="C17" s="11" t="s">
        <v>12</v>
      </c>
      <c r="D17" s="29">
        <f>D18</f>
        <v>3938.8999999999996</v>
      </c>
      <c r="E17" s="29">
        <v>3939</v>
      </c>
      <c r="F17" s="26">
        <f>F18</f>
        <v>3939</v>
      </c>
    </row>
    <row r="18" spans="2:6" ht="45" customHeight="1" thickBot="1">
      <c r="B18" s="12" t="s">
        <v>93</v>
      </c>
      <c r="C18" s="13" t="s">
        <v>13</v>
      </c>
      <c r="D18" s="29">
        <f>D19+D20+D21+D22</f>
        <v>3938.8999999999996</v>
      </c>
      <c r="E18" s="29">
        <v>3939</v>
      </c>
      <c r="F18" s="26">
        <f>F19+F20+F21+F22</f>
        <v>3939</v>
      </c>
    </row>
    <row r="19" spans="2:6" ht="119.45" customHeight="1" thickBot="1">
      <c r="B19" s="12" t="s">
        <v>94</v>
      </c>
      <c r="C19" s="13" t="s">
        <v>14</v>
      </c>
      <c r="D19" s="30">
        <v>1357.3</v>
      </c>
      <c r="E19" s="30">
        <v>1357.4</v>
      </c>
      <c r="F19" s="27">
        <v>1357.4</v>
      </c>
    </row>
    <row r="20" spans="2:6" ht="142.9" customHeight="1" thickBot="1">
      <c r="B20" s="12" t="s">
        <v>95</v>
      </c>
      <c r="C20" s="13" t="s">
        <v>15</v>
      </c>
      <c r="D20" s="30">
        <v>11.7</v>
      </c>
      <c r="E20" s="30">
        <v>11.7</v>
      </c>
      <c r="F20" s="27">
        <v>11.7</v>
      </c>
    </row>
    <row r="21" spans="2:6" ht="116.25" customHeight="1" thickBot="1">
      <c r="B21" s="12" t="s">
        <v>96</v>
      </c>
      <c r="C21" s="13" t="s">
        <v>16</v>
      </c>
      <c r="D21" s="30">
        <v>2830.2</v>
      </c>
      <c r="E21" s="30">
        <v>2830.2</v>
      </c>
      <c r="F21" s="27">
        <v>2830.2</v>
      </c>
    </row>
    <row r="22" spans="2:6" ht="120" customHeight="1" thickBot="1">
      <c r="B22" s="12" t="s">
        <v>97</v>
      </c>
      <c r="C22" s="13" t="s">
        <v>98</v>
      </c>
      <c r="D22" s="30">
        <v>-260.3</v>
      </c>
      <c r="E22" s="30">
        <v>-260.3</v>
      </c>
      <c r="F22" s="27">
        <v>-260.3</v>
      </c>
    </row>
    <row r="23" spans="2:6" ht="30.6" customHeight="1" thickBot="1">
      <c r="B23" s="10" t="s">
        <v>17</v>
      </c>
      <c r="C23" s="11" t="s">
        <v>18</v>
      </c>
      <c r="D23" s="29">
        <f>D24</f>
        <v>1740</v>
      </c>
      <c r="E23" s="29">
        <v>1800</v>
      </c>
      <c r="F23" s="26">
        <f>F24</f>
        <v>1800</v>
      </c>
    </row>
    <row r="24" spans="2:6" ht="17.25" customHeight="1" thickBot="1">
      <c r="B24" s="12" t="s">
        <v>19</v>
      </c>
      <c r="C24" s="13" t="s">
        <v>20</v>
      </c>
      <c r="D24" s="30">
        <v>1740</v>
      </c>
      <c r="E24" s="30">
        <v>1800</v>
      </c>
      <c r="F24" s="27">
        <v>1800</v>
      </c>
    </row>
    <row r="25" spans="2:6" ht="15.75" thickBot="1">
      <c r="B25" s="10" t="s">
        <v>21</v>
      </c>
      <c r="C25" s="11" t="s">
        <v>22</v>
      </c>
      <c r="D25" s="29">
        <f>D26+D28</f>
        <v>415</v>
      </c>
      <c r="E25" s="29">
        <v>427.5</v>
      </c>
      <c r="F25" s="26">
        <f>F26+F28</f>
        <v>427.5</v>
      </c>
    </row>
    <row r="26" spans="2:6" ht="29.25" customHeight="1" thickBot="1">
      <c r="B26" s="10" t="s">
        <v>23</v>
      </c>
      <c r="C26" s="11" t="s">
        <v>24</v>
      </c>
      <c r="D26" s="29">
        <f>D27</f>
        <v>252</v>
      </c>
      <c r="E26" s="29">
        <v>259.60000000000002</v>
      </c>
      <c r="F26" s="26">
        <v>259.60000000000002</v>
      </c>
    </row>
    <row r="27" spans="2:6" ht="75" customHeight="1" thickBot="1">
      <c r="B27" s="12" t="s">
        <v>25</v>
      </c>
      <c r="C27" s="13" t="s">
        <v>26</v>
      </c>
      <c r="D27" s="30">
        <v>252</v>
      </c>
      <c r="E27" s="30">
        <v>259.60000000000002</v>
      </c>
      <c r="F27" s="27">
        <v>259.60000000000002</v>
      </c>
    </row>
    <row r="28" spans="2:6" ht="15.75" thickBot="1">
      <c r="B28" s="10" t="s">
        <v>27</v>
      </c>
      <c r="C28" s="11" t="s">
        <v>28</v>
      </c>
      <c r="D28" s="29">
        <f>D29+D30</f>
        <v>163</v>
      </c>
      <c r="E28" s="29">
        <v>167.9</v>
      </c>
      <c r="F28" s="26">
        <f>F29+F30</f>
        <v>167.9</v>
      </c>
    </row>
    <row r="29" spans="2:6" ht="59.25" customHeight="1" thickBot="1">
      <c r="B29" s="12" t="s">
        <v>29</v>
      </c>
      <c r="C29" s="13" t="s">
        <v>30</v>
      </c>
      <c r="D29" s="30">
        <v>100</v>
      </c>
      <c r="E29" s="30">
        <v>100</v>
      </c>
      <c r="F29" s="27">
        <v>100</v>
      </c>
    </row>
    <row r="30" spans="2:6" ht="62.45" customHeight="1" thickBot="1">
      <c r="B30" s="12" t="s">
        <v>31</v>
      </c>
      <c r="C30" s="13" t="s">
        <v>32</v>
      </c>
      <c r="D30" s="30">
        <v>63</v>
      </c>
      <c r="E30" s="30">
        <v>67.900000000000006</v>
      </c>
      <c r="F30" s="27">
        <v>67.900000000000006</v>
      </c>
    </row>
    <row r="31" spans="2:6" ht="32.450000000000003" customHeight="1" thickBot="1">
      <c r="B31" s="10" t="s">
        <v>33</v>
      </c>
      <c r="C31" s="11" t="s">
        <v>34</v>
      </c>
      <c r="D31" s="29">
        <f>D32</f>
        <v>30</v>
      </c>
      <c r="E31" s="29">
        <v>30</v>
      </c>
      <c r="F31" s="26">
        <f>F32</f>
        <v>30</v>
      </c>
    </row>
    <row r="32" spans="2:6" ht="132.75" customHeight="1" thickBot="1">
      <c r="B32" s="12" t="s">
        <v>35</v>
      </c>
      <c r="C32" s="13" t="s">
        <v>36</v>
      </c>
      <c r="D32" s="30">
        <f>D33</f>
        <v>30</v>
      </c>
      <c r="E32" s="30">
        <v>30</v>
      </c>
      <c r="F32" s="27">
        <f>F33</f>
        <v>30</v>
      </c>
    </row>
    <row r="33" spans="2:6" ht="133.5" customHeight="1" thickBot="1">
      <c r="B33" s="12" t="s">
        <v>37</v>
      </c>
      <c r="C33" s="13" t="s">
        <v>36</v>
      </c>
      <c r="D33" s="30">
        <v>30</v>
      </c>
      <c r="E33" s="30">
        <v>30</v>
      </c>
      <c r="F33" s="27">
        <v>30</v>
      </c>
    </row>
    <row r="34" spans="2:6" ht="17.25" customHeight="1" thickBot="1">
      <c r="B34" s="10"/>
      <c r="C34" s="11" t="s">
        <v>38</v>
      </c>
      <c r="D34" s="29">
        <f>D35+D44</f>
        <v>600</v>
      </c>
      <c r="E34" s="29">
        <v>1000</v>
      </c>
      <c r="F34" s="26">
        <f>F35+F44</f>
        <v>1000</v>
      </c>
    </row>
    <row r="35" spans="2:6" ht="82.5" customHeight="1" thickBot="1">
      <c r="B35" s="10" t="s">
        <v>100</v>
      </c>
      <c r="C35" s="11" t="s">
        <v>39</v>
      </c>
      <c r="D35" s="29">
        <v>500</v>
      </c>
      <c r="E35" s="29">
        <v>900</v>
      </c>
      <c r="F35" s="26">
        <f>F39</f>
        <v>900</v>
      </c>
    </row>
    <row r="36" spans="2:6" ht="150" customHeight="1" thickBot="1">
      <c r="B36" s="12" t="s">
        <v>101</v>
      </c>
      <c r="C36" s="13" t="s">
        <v>40</v>
      </c>
      <c r="D36" s="30">
        <v>0</v>
      </c>
      <c r="E36" s="30">
        <v>0</v>
      </c>
      <c r="F36" s="27">
        <v>0</v>
      </c>
    </row>
    <row r="37" spans="2:6" ht="137.25" customHeight="1" thickBot="1">
      <c r="B37" s="12" t="s">
        <v>41</v>
      </c>
      <c r="C37" s="13" t="s">
        <v>42</v>
      </c>
      <c r="D37" s="30">
        <v>0</v>
      </c>
      <c r="E37" s="30">
        <v>0</v>
      </c>
      <c r="F37" s="27">
        <v>0</v>
      </c>
    </row>
    <row r="38" spans="2:6" ht="124.5" customHeight="1" thickBot="1">
      <c r="B38" s="12" t="s">
        <v>43</v>
      </c>
      <c r="C38" s="13" t="s">
        <v>44</v>
      </c>
      <c r="D38" s="30">
        <v>0</v>
      </c>
      <c r="E38" s="30">
        <v>0</v>
      </c>
      <c r="F38" s="27">
        <v>0</v>
      </c>
    </row>
    <row r="39" spans="2:6" ht="149.25" customHeight="1" thickBot="1">
      <c r="B39" s="10" t="s">
        <v>45</v>
      </c>
      <c r="C39" s="11" t="s">
        <v>46</v>
      </c>
      <c r="D39" s="29">
        <f>D40</f>
        <v>500</v>
      </c>
      <c r="E39" s="29">
        <v>900</v>
      </c>
      <c r="F39" s="26">
        <f>F40</f>
        <v>900</v>
      </c>
    </row>
    <row r="40" spans="2:6" ht="143.25" customHeight="1" thickBot="1">
      <c r="B40" s="12" t="s">
        <v>47</v>
      </c>
      <c r="C40" s="13" t="s">
        <v>48</v>
      </c>
      <c r="D40" s="30">
        <v>500</v>
      </c>
      <c r="E40" s="30">
        <v>900</v>
      </c>
      <c r="F40" s="27">
        <v>900</v>
      </c>
    </row>
    <row r="41" spans="2:6" ht="58.5" customHeight="1" thickBot="1">
      <c r="B41" s="10" t="s">
        <v>49</v>
      </c>
      <c r="C41" s="11" t="s">
        <v>50</v>
      </c>
      <c r="D41" s="29">
        <v>0</v>
      </c>
      <c r="E41" s="29">
        <v>0</v>
      </c>
      <c r="F41" s="26">
        <v>0</v>
      </c>
    </row>
    <row r="42" spans="2:6" ht="75" customHeight="1" thickBot="1">
      <c r="B42" s="14" t="s">
        <v>104</v>
      </c>
      <c r="C42" s="15" t="s">
        <v>105</v>
      </c>
      <c r="D42" s="29">
        <v>0</v>
      </c>
      <c r="E42" s="29">
        <v>0</v>
      </c>
      <c r="F42" s="26">
        <v>0</v>
      </c>
    </row>
    <row r="43" spans="2:6" ht="36" customHeight="1" thickBot="1">
      <c r="B43" s="12" t="s">
        <v>51</v>
      </c>
      <c r="C43" s="13" t="s">
        <v>52</v>
      </c>
      <c r="D43" s="30">
        <v>0</v>
      </c>
      <c r="E43" s="30">
        <v>0</v>
      </c>
      <c r="F43" s="27">
        <v>0</v>
      </c>
    </row>
    <row r="44" spans="2:6" ht="46.5" customHeight="1" thickBot="1">
      <c r="B44" s="10" t="s">
        <v>53</v>
      </c>
      <c r="C44" s="11" t="s">
        <v>54</v>
      </c>
      <c r="D44" s="29">
        <f>D45</f>
        <v>100</v>
      </c>
      <c r="E44" s="29">
        <v>100</v>
      </c>
      <c r="F44" s="26">
        <f>F45</f>
        <v>100</v>
      </c>
    </row>
    <row r="45" spans="2:6" ht="15.75" thickBot="1">
      <c r="B45" s="10" t="s">
        <v>55</v>
      </c>
      <c r="C45" s="11" t="s">
        <v>56</v>
      </c>
      <c r="D45" s="29">
        <v>100</v>
      </c>
      <c r="E45" s="29">
        <v>100</v>
      </c>
      <c r="F45" s="26">
        <f>F46</f>
        <v>100</v>
      </c>
    </row>
    <row r="46" spans="2:6" ht="43.5" customHeight="1" thickBot="1">
      <c r="B46" s="12" t="s">
        <v>57</v>
      </c>
      <c r="C46" s="13" t="s">
        <v>58</v>
      </c>
      <c r="D46" s="30">
        <v>100</v>
      </c>
      <c r="E46" s="30">
        <v>100</v>
      </c>
      <c r="F46" s="27">
        <v>100</v>
      </c>
    </row>
    <row r="47" spans="2:6" ht="62.25" customHeight="1" thickBot="1">
      <c r="B47" s="12" t="s">
        <v>59</v>
      </c>
      <c r="C47" s="13" t="s">
        <v>60</v>
      </c>
      <c r="D47" s="30">
        <v>0</v>
      </c>
      <c r="E47" s="30">
        <v>0</v>
      </c>
      <c r="F47" s="27">
        <v>0</v>
      </c>
    </row>
    <row r="48" spans="2:6" ht="75" customHeight="1" thickBot="1">
      <c r="B48" s="12" t="s">
        <v>61</v>
      </c>
      <c r="C48" s="13" t="s">
        <v>62</v>
      </c>
      <c r="D48" s="30">
        <v>0</v>
      </c>
      <c r="E48" s="30">
        <v>0</v>
      </c>
      <c r="F48" s="27">
        <v>0</v>
      </c>
    </row>
    <row r="49" spans="2:6" ht="27.75" customHeight="1" thickBot="1">
      <c r="B49" s="12" t="s">
        <v>63</v>
      </c>
      <c r="C49" s="13" t="s">
        <v>64</v>
      </c>
      <c r="D49" s="30">
        <v>0</v>
      </c>
      <c r="E49" s="30">
        <v>0</v>
      </c>
      <c r="F49" s="27">
        <v>0</v>
      </c>
    </row>
    <row r="50" spans="2:6" ht="105.75" customHeight="1" thickBot="1">
      <c r="B50" s="12" t="s">
        <v>65</v>
      </c>
      <c r="C50" s="13" t="s">
        <v>66</v>
      </c>
      <c r="D50" s="30">
        <v>0</v>
      </c>
      <c r="E50" s="30">
        <v>0</v>
      </c>
      <c r="F50" s="27">
        <v>0</v>
      </c>
    </row>
    <row r="51" spans="2:6" ht="90.75" customHeight="1" thickBot="1">
      <c r="B51" s="12" t="s">
        <v>67</v>
      </c>
      <c r="C51" s="13" t="s">
        <v>68</v>
      </c>
      <c r="D51" s="30">
        <v>0</v>
      </c>
      <c r="E51" s="30">
        <v>0</v>
      </c>
      <c r="F51" s="27">
        <v>0</v>
      </c>
    </row>
    <row r="52" spans="2:6" ht="28.5" customHeight="1" thickBot="1">
      <c r="B52" s="12" t="s">
        <v>69</v>
      </c>
      <c r="C52" s="13" t="s">
        <v>70</v>
      </c>
      <c r="D52" s="30">
        <v>0</v>
      </c>
      <c r="E52" s="30">
        <v>0</v>
      </c>
      <c r="F52" s="27">
        <v>0</v>
      </c>
    </row>
    <row r="53" spans="2:6" ht="30" customHeight="1" thickBot="1">
      <c r="B53" s="12" t="s">
        <v>71</v>
      </c>
      <c r="C53" s="13" t="s">
        <v>72</v>
      </c>
      <c r="D53" s="30">
        <v>0</v>
      </c>
      <c r="E53" s="30">
        <v>0</v>
      </c>
      <c r="F53" s="27">
        <v>0</v>
      </c>
    </row>
    <row r="54" spans="2:6" ht="31.9" customHeight="1" thickBot="1">
      <c r="B54" s="10" t="s">
        <v>73</v>
      </c>
      <c r="C54" s="11" t="s">
        <v>74</v>
      </c>
      <c r="D54" s="26">
        <f>D55</f>
        <v>65527.100000000006</v>
      </c>
      <c r="E54" s="26" t="str">
        <f>E55</f>
        <v>59 809,1</v>
      </c>
      <c r="F54" s="26">
        <f>F55</f>
        <v>59066.100000000006</v>
      </c>
    </row>
    <row r="55" spans="2:6" ht="41.25" customHeight="1" thickBot="1">
      <c r="B55" s="23" t="s">
        <v>75</v>
      </c>
      <c r="C55" s="24" t="s">
        <v>76</v>
      </c>
      <c r="D55" s="25">
        <f>D56+D59+D63</f>
        <v>65527.100000000006</v>
      </c>
      <c r="E55" s="25" t="s">
        <v>123</v>
      </c>
      <c r="F55" s="25">
        <f>F56+F59+F63</f>
        <v>59066.100000000006</v>
      </c>
    </row>
    <row r="56" spans="2:6" ht="29.25" customHeight="1" thickBot="1">
      <c r="B56" s="10" t="s">
        <v>106</v>
      </c>
      <c r="C56" s="11" t="s">
        <v>77</v>
      </c>
      <c r="D56" s="29">
        <f>D57</f>
        <v>56993</v>
      </c>
      <c r="E56" s="29" t="s">
        <v>124</v>
      </c>
      <c r="F56" s="26">
        <f>F57</f>
        <v>57617.8</v>
      </c>
    </row>
    <row r="57" spans="2:6" ht="45" customHeight="1" thickBot="1">
      <c r="B57" s="14" t="s">
        <v>107</v>
      </c>
      <c r="C57" s="16" t="s">
        <v>78</v>
      </c>
      <c r="D57" s="30">
        <v>56993</v>
      </c>
      <c r="E57" s="30" t="s">
        <v>124</v>
      </c>
      <c r="F57" s="27">
        <v>57617.8</v>
      </c>
    </row>
    <row r="58" spans="2:6" ht="43.5" customHeight="1" thickBot="1">
      <c r="B58" s="14" t="s">
        <v>108</v>
      </c>
      <c r="C58" s="16" t="s">
        <v>79</v>
      </c>
      <c r="D58" s="30">
        <v>0</v>
      </c>
      <c r="E58" s="30">
        <v>0</v>
      </c>
      <c r="F58" s="27">
        <v>0</v>
      </c>
    </row>
    <row r="59" spans="2:6" ht="31.5" customHeight="1" thickBot="1">
      <c r="B59" s="10" t="s">
        <v>109</v>
      </c>
      <c r="C59" s="17" t="s">
        <v>80</v>
      </c>
      <c r="D59" s="29">
        <f>D60+D61+D62</f>
        <v>488.3</v>
      </c>
      <c r="E59" s="29">
        <v>472.9</v>
      </c>
      <c r="F59" s="26">
        <f>F60+F61+F62</f>
        <v>487.8</v>
      </c>
    </row>
    <row r="60" spans="2:6" ht="60" customHeight="1" thickBot="1">
      <c r="B60" s="12" t="s">
        <v>110</v>
      </c>
      <c r="C60" s="16" t="s">
        <v>81</v>
      </c>
      <c r="D60" s="30">
        <f>39.3+10</f>
        <v>49.3</v>
      </c>
      <c r="E60" s="30">
        <v>39.299999999999997</v>
      </c>
      <c r="F60" s="27">
        <v>39.299999999999997</v>
      </c>
    </row>
    <row r="61" spans="2:6" ht="74.25" customHeight="1" thickBot="1">
      <c r="B61" s="12" t="s">
        <v>111</v>
      </c>
      <c r="C61" s="16" t="s">
        <v>82</v>
      </c>
      <c r="D61" s="30">
        <v>435.5</v>
      </c>
      <c r="E61" s="30">
        <v>430.1</v>
      </c>
      <c r="F61" s="27">
        <v>445</v>
      </c>
    </row>
    <row r="62" spans="2:6" ht="60" customHeight="1" thickBot="1">
      <c r="B62" s="12" t="s">
        <v>112</v>
      </c>
      <c r="C62" s="16" t="s">
        <v>103</v>
      </c>
      <c r="D62" s="30">
        <v>3.5</v>
      </c>
      <c r="E62" s="30">
        <v>3.5</v>
      </c>
      <c r="F62" s="27">
        <v>3.5</v>
      </c>
    </row>
    <row r="63" spans="2:6" ht="32.450000000000003" customHeight="1" thickBot="1">
      <c r="B63" s="10" t="s">
        <v>113</v>
      </c>
      <c r="C63" s="11" t="s">
        <v>83</v>
      </c>
      <c r="D63" s="29">
        <f>D64+D65</f>
        <v>8045.8</v>
      </c>
      <c r="E63" s="29">
        <v>1766</v>
      </c>
      <c r="F63" s="26">
        <f>F65</f>
        <v>960.5</v>
      </c>
    </row>
    <row r="64" spans="2:6" ht="119.25" customHeight="1" thickBot="1">
      <c r="B64" s="12" t="s">
        <v>114</v>
      </c>
      <c r="C64" s="16" t="s">
        <v>84</v>
      </c>
      <c r="D64" s="30">
        <v>627.9</v>
      </c>
      <c r="E64" s="30">
        <v>0</v>
      </c>
      <c r="F64" s="27">
        <v>0</v>
      </c>
    </row>
    <row r="65" spans="2:6" ht="46.15" customHeight="1" thickBot="1">
      <c r="B65" s="12" t="s">
        <v>115</v>
      </c>
      <c r="C65" s="16" t="s">
        <v>85</v>
      </c>
      <c r="D65" s="30">
        <f>66+700+4783.3+468.6+1000+400</f>
        <v>7417.9000000000005</v>
      </c>
      <c r="E65" s="30">
        <v>1766</v>
      </c>
      <c r="F65" s="27">
        <v>960.5</v>
      </c>
    </row>
    <row r="66" spans="2:6" ht="29.25" thickBot="1">
      <c r="B66" s="10" t="s">
        <v>116</v>
      </c>
      <c r="C66" s="11" t="s">
        <v>86</v>
      </c>
      <c r="D66" s="29">
        <v>0</v>
      </c>
      <c r="E66" s="30">
        <v>0</v>
      </c>
      <c r="F66" s="27">
        <v>0</v>
      </c>
    </row>
    <row r="67" spans="2:6" ht="34.5" customHeight="1" thickBot="1">
      <c r="B67" s="12" t="s">
        <v>117</v>
      </c>
      <c r="C67" s="13" t="s">
        <v>87</v>
      </c>
      <c r="D67" s="30">
        <v>0</v>
      </c>
      <c r="E67" s="30">
        <v>0</v>
      </c>
      <c r="F67" s="27">
        <v>0</v>
      </c>
    </row>
    <row r="68" spans="2:6" ht="88.9" customHeight="1" thickBot="1">
      <c r="B68" s="12" t="s">
        <v>88</v>
      </c>
      <c r="C68" s="13" t="s">
        <v>89</v>
      </c>
      <c r="D68" s="30">
        <v>0</v>
      </c>
      <c r="E68" s="30">
        <v>0</v>
      </c>
      <c r="F68" s="27">
        <v>0</v>
      </c>
    </row>
    <row r="69" spans="2:6" ht="76.900000000000006" customHeight="1" thickBot="1">
      <c r="B69" s="12" t="s">
        <v>118</v>
      </c>
      <c r="C69" s="13" t="s">
        <v>102</v>
      </c>
      <c r="D69" s="30">
        <v>0</v>
      </c>
      <c r="E69" s="30">
        <v>0</v>
      </c>
      <c r="F69" s="27">
        <v>0</v>
      </c>
    </row>
    <row r="70" spans="2:6" ht="15.75" thickBot="1">
      <c r="B70" s="18"/>
      <c r="C70" s="19" t="s">
        <v>90</v>
      </c>
      <c r="D70" s="31">
        <f>D54+D12</f>
        <v>75755</v>
      </c>
      <c r="E70" s="31" t="s">
        <v>125</v>
      </c>
      <c r="F70" s="28">
        <f>F54+F12</f>
        <v>69762.600000000006</v>
      </c>
    </row>
    <row r="71" spans="2:6" ht="15.75" thickTop="1"/>
  </sheetData>
  <mergeCells count="6">
    <mergeCell ref="B7:F7"/>
    <mergeCell ref="B6:F6"/>
    <mergeCell ref="B8:F8"/>
    <mergeCell ref="C1:F1"/>
    <mergeCell ref="C3:F3"/>
    <mergeCell ref="C4:F4"/>
  </mergeCells>
  <pageMargins left="3.937007874015748E-2" right="0" top="0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2019-04-01T07:56:26Z</dcterms:modified>
</cp:coreProperties>
</file>