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уговской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<sst xmlns="http://schemas.openxmlformats.org/spreadsheetml/2006/main" count="109" uniqueCount="105">
  <si>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</si>
  <si>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</si>
  <si>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</si>
  <si>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</si>
  <si>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</si>
  <si>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</si>
  <si>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</si>
  <si>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</si>
  <si>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</si>
  <si>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</si>
  <si>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</si>
  <si>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</si>
  <si>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</si>
  <si>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</si>
  <si>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</si>
  <si>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</si>
  <si>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</si>
  <si>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</si>
  <si>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</si>
  <si>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</si>
  <si>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</si>
  <si>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</si>
  <si>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</si>
  <si>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</si>
  <si>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</si>
  <si>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</si>
  <si>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</si>
  <si>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</si>
  <si>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</si>
  <si>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</si>
  <si>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</si>
  <si>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</si>
  <si>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</si>
  <si>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</si>
  <si>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</si>
  <si>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</si>
  <si>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</si>
  <si>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</si>
  <si>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</si>
  <si>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</si>
  <si>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</si>
  <si>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</si>
  <si>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</si>
  <si>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</si>
  <si>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</si>
  <si>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</si>
  <si>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</si>
  <si>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</si>
  <si>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</si>
  <si>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</si>
  <si>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</si>
  <si>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</si>
  <si>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</si>
  <si>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</si>
  <si>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</si>
  <si>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</si>
  <si>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</si>
  <si>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</si>
  <si>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</si>
  <si>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</si>
  <si>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</si>
  <si>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</si>
  <si>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</si>
  <si>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</si>
  <si>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</si>
  <si>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</si>
  <si>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</si>
  <si>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 xml:space="preserve"> бюджета сельского поселения Луговской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</si>
  <si>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</si>
  <si>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</si>
  <si>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</si>
  <si>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</si>
  <si>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</si>
  <si>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</si>
  <si>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</si>
  <si>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</si>
  <si>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</si>
  <si>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</si>
  <si>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</si>
  <si>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</si>
  <si>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</si>
  <si>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</si>
  <si>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сельского поселения Луговской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</si>
  <si>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</si>
  <si>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</si>
  <si>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</si>
  <si>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</si>
  <si>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</si>
  <si>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</si>
  <si>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</si>
  <si>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</rPr>
      <t>от других бюджетов бюджетной системы РФ</t>
    </r>
  </si>
  <si>
    <t>650 1 14 06025 10 0000 430</t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</si>
  <si>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</si>
  <si>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</si>
  <si>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</si>
  <si>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</si>
  <si>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</si>
  <si>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</si>
  <si>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</si>
  <si>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</si>
  <si>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Сумма 2014 год</t>
  </si>
  <si>
    <t>Сумма 2015 год</t>
  </si>
  <si>
    <t>Приложение 1</t>
  </si>
  <si>
    <t>Справочно доходы к решению Совета депутатов</t>
  </si>
  <si>
    <r>
      <t xml:space="preserve">от </t>
    </r>
    <r>
      <rPr>
        <b/>
        <sz val="11"/>
        <rFont val="Times New Roman"/>
        <family val="1"/>
      </rPr>
      <t>07.02.2013</t>
    </r>
    <r>
      <rPr>
        <sz val="11"/>
        <rFont val="Times New Roman"/>
        <family val="1"/>
      </rPr>
      <t xml:space="preserve"> года № </t>
    </r>
    <r>
      <rPr>
        <b/>
        <sz val="11"/>
        <rFont val="Times New Roman"/>
        <family val="1"/>
      </rPr>
      <t>99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</si>
</sst>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_р_._-;\-* #,##0.0_р_._-;_-* &quot;-&quot;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double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Border="1" applyAlignment="1">
      <alignment/>
    </xf>
    <xf numFmtId="0" fontId="23" fillId="0" borderId="16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17" fillId="0" borderId="1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15" fillId="0" borderId="25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164" fontId="18" fillId="0" borderId="27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2" fillId="0" borderId="27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164" fontId="20" fillId="33" borderId="18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F62"/>
  <sheetViews>
    <sheetView tabSelected="1" zoomScalePageLayoutView="0" workbookViewId="0" topLeftCell="A41">
      <selection activeCell="A1" sqref="A1"/>
    </sheetView>
  </sheetViews>
  <sheetFormatPr defaultColWidth="9.00390625" defaultRowHeight="12.75"/>
  <cols>
    <col min="1" max="1" width="5.125" style="1" customWidth="1"/>
    <col min="2" max="2" width="21.00390625" style="1" customWidth="1"/>
    <col min="3" max="3" width="45.875" style="2" customWidth="1"/>
    <col min="4" max="4" width="11.375" style="4" customWidth="1"/>
    <col min="5" max="5" width="11.625" style="1" customWidth="1"/>
    <col min="6" max="6" width="12.625" style="1" customWidth="1"/>
    <col min="7" max="16384" width="9.125" style="1" customWidth="1"/>
  </cols>
  <sheetData>
    <row r="1" spans="3:6" ht="15">
      <c r="C1" s="101" t="s">
        <v>102</v>
      </c>
      <c r="D1" s="101"/>
      <c r="E1" s="101"/>
      <c r="F1" s="101"/>
    </row>
    <row r="2" spans="3:6" ht="12.75" customHeight="1">
      <c r="C2" s="101" t="s">
        <v>103</v>
      </c>
      <c r="D2" s="101"/>
      <c r="E2" s="101"/>
      <c r="F2" s="101"/>
    </row>
    <row r="3" spans="2:6" ht="12.75" customHeight="1">
      <c r="B3" s="3" t="s">
        <v>0</v>
      </c>
      <c r="C3" s="102" t="s">
        <v>82</v>
      </c>
      <c r="D3" s="102"/>
      <c r="E3" s="102"/>
      <c r="F3" s="102"/>
    </row>
    <row r="4" spans="2:6" ht="12.75" customHeight="1">
      <c r="B4" s="3"/>
      <c r="C4" s="101" t="s">
        <v>104</v>
      </c>
      <c r="D4" s="101"/>
      <c r="E4" s="101"/>
      <c r="F4" s="101"/>
    </row>
    <row r="5" spans="2:6" ht="16.5" customHeight="1">
      <c r="B5" s="100" t="s">
        <v>1</v>
      </c>
      <c r="C5" s="100"/>
      <c r="D5" s="100"/>
      <c r="E5" s="100"/>
      <c r="F5" s="100"/>
    </row>
    <row r="6" spans="2:6" ht="14.25" customHeight="1">
      <c r="B6" s="100" t="s">
        <v>67</v>
      </c>
      <c r="C6" s="100"/>
      <c r="D6" s="100"/>
      <c r="E6" s="100"/>
      <c r="F6" s="100"/>
    </row>
    <row r="7" spans="2:6" ht="16.5" customHeight="1" hidden="1">
      <c r="B7" s="100" t="s">
        <v>2</v>
      </c>
      <c r="C7" s="100"/>
      <c r="D7" s="100"/>
      <c r="E7" s="100"/>
      <c r="F7" s="100"/>
    </row>
    <row r="8" spans="2:6" ht="15" customHeight="1">
      <c r="B8" s="100" t="s">
        <v>98</v>
      </c>
      <c r="C8" s="100"/>
      <c r="D8" s="100"/>
      <c r="E8" s="100"/>
      <c r="F8" s="100"/>
    </row>
    <row r="9" ht="6.75" customHeight="1" thickBot="1"/>
    <row r="10" spans="2:6" ht="13.5" customHeight="1">
      <c r="B10" s="92" t="s">
        <v>3</v>
      </c>
      <c r="C10" s="95" t="s">
        <v>4</v>
      </c>
      <c r="D10" s="5"/>
      <c r="E10" s="5"/>
      <c r="F10" s="5"/>
    </row>
    <row r="11" spans="2:6" ht="23.25" customHeight="1">
      <c r="B11" s="93"/>
      <c r="C11" s="96"/>
      <c r="D11" s="98" t="s">
        <v>99</v>
      </c>
      <c r="E11" s="98" t="s">
        <v>100</v>
      </c>
      <c r="F11" s="98" t="s">
        <v>101</v>
      </c>
    </row>
    <row r="12" spans="2:6" ht="15.75" customHeight="1">
      <c r="B12" s="93"/>
      <c r="C12" s="96"/>
      <c r="D12" s="98"/>
      <c r="E12" s="98"/>
      <c r="F12" s="98"/>
    </row>
    <row r="13" spans="2:6" ht="45.75" customHeight="1" thickBot="1">
      <c r="B13" s="94"/>
      <c r="C13" s="97"/>
      <c r="D13" s="99"/>
      <c r="E13" s="99"/>
      <c r="F13" s="99"/>
    </row>
    <row r="14" spans="2:6" s="8" customFormat="1" ht="11.25" customHeight="1">
      <c r="B14" s="6">
        <v>1</v>
      </c>
      <c r="C14" s="7">
        <v>2</v>
      </c>
      <c r="D14" s="88">
        <v>3</v>
      </c>
      <c r="E14" s="88">
        <v>3</v>
      </c>
      <c r="F14" s="88">
        <v>3</v>
      </c>
    </row>
    <row r="15" spans="2:6" s="8" customFormat="1" ht="15.75" thickBot="1">
      <c r="B15" s="9" t="s">
        <v>5</v>
      </c>
      <c r="C15" s="10" t="s">
        <v>6</v>
      </c>
      <c r="D15" s="62">
        <f>SUM(D16+D19+D22+D28+D30+D37+D42+D43+D44+D35)</f>
        <v>5187</v>
      </c>
      <c r="E15" s="62">
        <f>SUM(E16+E19+E22+E28+E30+E37+E42+E43+E44+E35)</f>
        <v>5342</v>
      </c>
      <c r="F15" s="62">
        <f>SUM(F16+F19+F22+F28+F30+F37+F42+F43+F44+F35)</f>
        <v>5573</v>
      </c>
    </row>
    <row r="16" spans="2:6" s="8" customFormat="1" ht="13.5" thickBot="1">
      <c r="B16" s="11" t="s">
        <v>7</v>
      </c>
      <c r="C16" s="39" t="s">
        <v>8</v>
      </c>
      <c r="D16" s="63">
        <f>SUM(D18)</f>
        <v>2570</v>
      </c>
      <c r="E16" s="63">
        <f>SUM(E18)</f>
        <v>2624</v>
      </c>
      <c r="F16" s="63">
        <f>SUM(F18)</f>
        <v>2746</v>
      </c>
    </row>
    <row r="17" spans="2:6" s="8" customFormat="1" ht="13.5" thickBot="1">
      <c r="B17" s="32" t="s">
        <v>57</v>
      </c>
      <c r="C17" s="53" t="s">
        <v>58</v>
      </c>
      <c r="D17" s="63">
        <f>D18</f>
        <v>2570</v>
      </c>
      <c r="E17" s="63">
        <f>E18</f>
        <v>2624</v>
      </c>
      <c r="F17" s="63">
        <f>F18</f>
        <v>2746</v>
      </c>
    </row>
    <row r="18" spans="2:6" s="8" customFormat="1" ht="66" customHeight="1" thickBot="1">
      <c r="B18" s="28" t="s">
        <v>84</v>
      </c>
      <c r="C18" s="40" t="s">
        <v>61</v>
      </c>
      <c r="D18" s="64">
        <v>2570</v>
      </c>
      <c r="E18" s="64">
        <v>2624</v>
      </c>
      <c r="F18" s="64">
        <v>2746</v>
      </c>
    </row>
    <row r="19" spans="2:6" s="8" customFormat="1" ht="13.5" thickBot="1">
      <c r="B19" s="12" t="s">
        <v>9</v>
      </c>
      <c r="C19" s="41" t="s">
        <v>10</v>
      </c>
      <c r="D19" s="65">
        <f>D20+D21</f>
        <v>1100</v>
      </c>
      <c r="E19" s="65">
        <f>E20+E21</f>
        <v>1100</v>
      </c>
      <c r="F19" s="65">
        <f>F20+F21</f>
        <v>1100</v>
      </c>
    </row>
    <row r="20" spans="2:6" s="8" customFormat="1" ht="13.5" thickBot="1">
      <c r="B20" s="33" t="s">
        <v>85</v>
      </c>
      <c r="C20" s="54" t="s">
        <v>11</v>
      </c>
      <c r="D20" s="66">
        <v>1100</v>
      </c>
      <c r="E20" s="66">
        <v>1100</v>
      </c>
      <c r="F20" s="66">
        <v>1100</v>
      </c>
    </row>
    <row r="21" spans="2:6" s="8" customFormat="1" ht="13.5" thickBot="1">
      <c r="B21" s="33" t="s">
        <v>83</v>
      </c>
      <c r="C21" s="54" t="s">
        <v>11</v>
      </c>
      <c r="D21" s="66">
        <v>0</v>
      </c>
      <c r="E21" s="66">
        <v>0</v>
      </c>
      <c r="F21" s="66">
        <v>0</v>
      </c>
    </row>
    <row r="22" spans="2:6" s="8" customFormat="1" ht="13.5" thickBot="1">
      <c r="B22" s="13" t="s">
        <v>12</v>
      </c>
      <c r="C22" s="39" t="s">
        <v>13</v>
      </c>
      <c r="D22" s="65">
        <f>SUM(D24:D25)</f>
        <v>212</v>
      </c>
      <c r="E22" s="65">
        <f>SUM(E24:E25)</f>
        <v>237</v>
      </c>
      <c r="F22" s="65">
        <f>SUM(F24:F25)</f>
        <v>263</v>
      </c>
    </row>
    <row r="23" spans="2:6" s="27" customFormat="1" ht="13.5" thickBot="1">
      <c r="B23" s="34" t="s">
        <v>59</v>
      </c>
      <c r="C23" s="53" t="s">
        <v>14</v>
      </c>
      <c r="D23" s="67">
        <f>D24</f>
        <v>75</v>
      </c>
      <c r="E23" s="67">
        <v>90</v>
      </c>
      <c r="F23" s="67">
        <v>108</v>
      </c>
    </row>
    <row r="24" spans="2:6" s="8" customFormat="1" ht="36.75" customHeight="1">
      <c r="B24" s="29" t="s">
        <v>48</v>
      </c>
      <c r="C24" s="40" t="s">
        <v>60</v>
      </c>
      <c r="D24" s="68">
        <v>75</v>
      </c>
      <c r="E24" s="68">
        <v>90</v>
      </c>
      <c r="F24" s="68">
        <v>108</v>
      </c>
    </row>
    <row r="25" spans="2:6" s="8" customFormat="1" ht="14.25" customHeight="1" thickBot="1">
      <c r="B25" s="36" t="s">
        <v>15</v>
      </c>
      <c r="C25" s="57" t="s">
        <v>16</v>
      </c>
      <c r="D25" s="69">
        <f>D26+D27</f>
        <v>137</v>
      </c>
      <c r="E25" s="69">
        <f>E26+E27</f>
        <v>147</v>
      </c>
      <c r="F25" s="69">
        <f>F26+F27</f>
        <v>155</v>
      </c>
    </row>
    <row r="26" spans="2:6" s="8" customFormat="1" ht="51" customHeight="1" thickBot="1">
      <c r="B26" s="90" t="s">
        <v>55</v>
      </c>
      <c r="C26" s="89" t="s">
        <v>62</v>
      </c>
      <c r="D26" s="70">
        <v>85</v>
      </c>
      <c r="E26" s="70">
        <v>90</v>
      </c>
      <c r="F26" s="70">
        <v>95</v>
      </c>
    </row>
    <row r="27" spans="2:6" s="8" customFormat="1" ht="54.75" customHeight="1" thickBot="1">
      <c r="B27" s="90" t="s">
        <v>56</v>
      </c>
      <c r="C27" s="89" t="s">
        <v>63</v>
      </c>
      <c r="D27" s="70">
        <v>52</v>
      </c>
      <c r="E27" s="70">
        <v>57</v>
      </c>
      <c r="F27" s="70">
        <v>60</v>
      </c>
    </row>
    <row r="28" spans="2:6" s="8" customFormat="1" ht="13.5" thickBot="1">
      <c r="B28" s="12" t="s">
        <v>17</v>
      </c>
      <c r="C28" s="58" t="s">
        <v>18</v>
      </c>
      <c r="D28" s="63">
        <f>D29</f>
        <v>73</v>
      </c>
      <c r="E28" s="63">
        <f>E29</f>
        <v>75</v>
      </c>
      <c r="F28" s="63">
        <f>F29</f>
        <v>77</v>
      </c>
    </row>
    <row r="29" spans="2:6" s="8" customFormat="1" ht="66" customHeight="1" thickBot="1">
      <c r="B29" s="24" t="s">
        <v>71</v>
      </c>
      <c r="C29" s="48" t="s">
        <v>37</v>
      </c>
      <c r="D29" s="63">
        <v>73</v>
      </c>
      <c r="E29" s="63">
        <v>75</v>
      </c>
      <c r="F29" s="63">
        <v>77</v>
      </c>
    </row>
    <row r="30" spans="2:6" s="8" customFormat="1" ht="42.75" customHeight="1" thickBot="1">
      <c r="B30" s="14" t="s">
        <v>19</v>
      </c>
      <c r="C30" s="38" t="s">
        <v>20</v>
      </c>
      <c r="D30" s="63">
        <f>D31+D33</f>
        <v>1222</v>
      </c>
      <c r="E30" s="63">
        <f>E31+E33</f>
        <v>1296</v>
      </c>
      <c r="F30" s="63">
        <f>F31+F33</f>
        <v>1377</v>
      </c>
    </row>
    <row r="31" spans="2:6" s="8" customFormat="1" ht="78" customHeight="1" thickBot="1">
      <c r="B31" s="91" t="s">
        <v>49</v>
      </c>
      <c r="C31" s="55" t="s">
        <v>87</v>
      </c>
      <c r="D31" s="71">
        <f>D32</f>
        <v>473</v>
      </c>
      <c r="E31" s="71">
        <f>E32</f>
        <v>496</v>
      </c>
      <c r="F31" s="71">
        <v>520</v>
      </c>
    </row>
    <row r="32" spans="2:6" s="8" customFormat="1" ht="76.5" customHeight="1" thickBot="1">
      <c r="B32" s="91" t="s">
        <v>86</v>
      </c>
      <c r="C32" s="55" t="s">
        <v>87</v>
      </c>
      <c r="D32" s="72">
        <v>473</v>
      </c>
      <c r="E32" s="72">
        <v>496</v>
      </c>
      <c r="F32" s="72">
        <v>473</v>
      </c>
    </row>
    <row r="33" spans="2:6" s="8" customFormat="1" ht="24.75" customHeight="1" thickBot="1">
      <c r="B33" s="37" t="s">
        <v>50</v>
      </c>
      <c r="C33" s="56" t="s">
        <v>51</v>
      </c>
      <c r="D33" s="73">
        <f>D34</f>
        <v>749</v>
      </c>
      <c r="E33" s="73">
        <f>E34</f>
        <v>800</v>
      </c>
      <c r="F33" s="73">
        <f>F34</f>
        <v>857</v>
      </c>
    </row>
    <row r="34" spans="2:6" s="8" customFormat="1" ht="26.25" customHeight="1" thickBot="1">
      <c r="B34" s="20" t="s">
        <v>72</v>
      </c>
      <c r="C34" s="44" t="s">
        <v>52</v>
      </c>
      <c r="D34" s="65">
        <v>749</v>
      </c>
      <c r="E34" s="65">
        <v>800</v>
      </c>
      <c r="F34" s="65">
        <v>857</v>
      </c>
    </row>
    <row r="35" spans="2:6" s="8" customFormat="1" ht="26.25" customHeight="1" thickBot="1">
      <c r="B35" s="15" t="s">
        <v>68</v>
      </c>
      <c r="C35" s="38" t="s">
        <v>69</v>
      </c>
      <c r="D35" s="65">
        <f>D36</f>
        <v>10</v>
      </c>
      <c r="E35" s="65">
        <f>E36</f>
        <v>10</v>
      </c>
      <c r="F35" s="65">
        <f>F36</f>
        <v>10</v>
      </c>
    </row>
    <row r="36" spans="2:6" s="8" customFormat="1" ht="26.25" customHeight="1" thickBot="1">
      <c r="B36" s="35" t="s">
        <v>92</v>
      </c>
      <c r="C36" s="43" t="s">
        <v>70</v>
      </c>
      <c r="D36" s="65">
        <v>10</v>
      </c>
      <c r="E36" s="65">
        <v>10</v>
      </c>
      <c r="F36" s="65">
        <v>10</v>
      </c>
    </row>
    <row r="37" spans="2:6" s="8" customFormat="1" ht="27.75" customHeight="1" thickBot="1">
      <c r="B37" s="15" t="s">
        <v>21</v>
      </c>
      <c r="C37" s="38" t="s">
        <v>22</v>
      </c>
      <c r="D37" s="63">
        <f>D38+D40</f>
        <v>0</v>
      </c>
      <c r="E37" s="63">
        <f>E38+E40</f>
        <v>0</v>
      </c>
      <c r="F37" s="63">
        <f>F38+F40</f>
        <v>0</v>
      </c>
    </row>
    <row r="38" spans="2:6" s="8" customFormat="1" ht="32.25" customHeight="1" thickBot="1">
      <c r="B38" s="19" t="s">
        <v>53</v>
      </c>
      <c r="C38" s="55" t="s">
        <v>54</v>
      </c>
      <c r="D38" s="74"/>
      <c r="E38" s="74"/>
      <c r="F38" s="74"/>
    </row>
    <row r="39" spans="2:6" s="8" customFormat="1" ht="26.25" thickBot="1">
      <c r="B39" s="19" t="s">
        <v>94</v>
      </c>
      <c r="C39" s="43" t="s">
        <v>36</v>
      </c>
      <c r="D39" s="65"/>
      <c r="E39" s="65"/>
      <c r="F39" s="65"/>
    </row>
    <row r="40" spans="2:6" s="8" customFormat="1" ht="32.25" customHeight="1" thickBot="1">
      <c r="B40" s="19" t="s">
        <v>93</v>
      </c>
      <c r="C40" s="43" t="s">
        <v>54</v>
      </c>
      <c r="D40" s="74">
        <f>D41</f>
        <v>0</v>
      </c>
      <c r="E40" s="74">
        <f>E41</f>
        <v>0</v>
      </c>
      <c r="F40" s="74">
        <f>F41</f>
        <v>0</v>
      </c>
    </row>
    <row r="41" spans="2:6" s="8" customFormat="1" ht="59.25" customHeight="1" thickBot="1">
      <c r="B41" s="19" t="s">
        <v>91</v>
      </c>
      <c r="C41" s="44" t="s">
        <v>64</v>
      </c>
      <c r="D41" s="65"/>
      <c r="E41" s="65"/>
      <c r="F41" s="65"/>
    </row>
    <row r="42" spans="2:6" s="8" customFormat="1" ht="17.25" customHeight="1" thickBot="1">
      <c r="B42" s="15" t="s">
        <v>23</v>
      </c>
      <c r="C42" s="42" t="s">
        <v>24</v>
      </c>
      <c r="D42" s="63">
        <v>0</v>
      </c>
      <c r="E42" s="63">
        <v>0</v>
      </c>
      <c r="F42" s="63">
        <v>0</v>
      </c>
    </row>
    <row r="43" spans="2:6" s="8" customFormat="1" ht="23.25" customHeight="1" thickBot="1">
      <c r="B43" s="15" t="s">
        <v>25</v>
      </c>
      <c r="C43" s="42" t="s">
        <v>26</v>
      </c>
      <c r="D43" s="63">
        <v>0</v>
      </c>
      <c r="E43" s="63">
        <v>0</v>
      </c>
      <c r="F43" s="63">
        <v>0</v>
      </c>
    </row>
    <row r="44" spans="2:6" s="8" customFormat="1" ht="13.5" thickBot="1">
      <c r="B44" s="12" t="s">
        <v>27</v>
      </c>
      <c r="C44" s="59" t="s">
        <v>28</v>
      </c>
      <c r="D44" s="63"/>
      <c r="E44" s="63"/>
      <c r="F44" s="63"/>
    </row>
    <row r="45" spans="2:6" s="8" customFormat="1" ht="13.5" thickBot="1">
      <c r="B45" s="16" t="s">
        <v>29</v>
      </c>
      <c r="C45" s="60" t="s">
        <v>30</v>
      </c>
      <c r="D45" s="75">
        <f>D46+D59</f>
        <v>55189.6</v>
      </c>
      <c r="E45" s="75">
        <f>E46+E59</f>
        <v>57753.8</v>
      </c>
      <c r="F45" s="75">
        <f>F46+F59</f>
        <v>60468.299999999996</v>
      </c>
    </row>
    <row r="46" spans="2:6" s="8" customFormat="1" ht="34.5" customHeight="1" thickBot="1">
      <c r="B46" s="16" t="s">
        <v>73</v>
      </c>
      <c r="C46" s="47" t="s">
        <v>31</v>
      </c>
      <c r="D46" s="76">
        <f>D47+D49+D50+D53</f>
        <v>55189.6</v>
      </c>
      <c r="E46" s="76">
        <f>E47+E49+E50+E53</f>
        <v>57753.8</v>
      </c>
      <c r="F46" s="76">
        <f>F47+F49+F50+F53</f>
        <v>60468.299999999996</v>
      </c>
    </row>
    <row r="47" spans="2:6" s="8" customFormat="1" ht="28.5" customHeight="1" thickBot="1">
      <c r="B47" s="17" t="s">
        <v>74</v>
      </c>
      <c r="C47" s="45" t="s">
        <v>88</v>
      </c>
      <c r="D47" s="77">
        <f>SUM(D48:D48)</f>
        <v>51822.3</v>
      </c>
      <c r="E47" s="77">
        <f>SUM(E48:E48)</f>
        <v>54371</v>
      </c>
      <c r="F47" s="77">
        <f>SUM(F48:F48)</f>
        <v>57043.2</v>
      </c>
    </row>
    <row r="48" spans="2:6" s="8" customFormat="1" ht="27" thickBot="1" thickTop="1">
      <c r="B48" s="25" t="s">
        <v>75</v>
      </c>
      <c r="C48" s="46" t="s">
        <v>38</v>
      </c>
      <c r="D48" s="78">
        <f>54159.9-2337.6</f>
        <v>51822.3</v>
      </c>
      <c r="E48" s="78">
        <v>54371</v>
      </c>
      <c r="F48" s="78">
        <v>57043.2</v>
      </c>
    </row>
    <row r="49" spans="2:6" s="8" customFormat="1" ht="36.75" customHeight="1" thickBot="1">
      <c r="B49" s="13" t="s">
        <v>76</v>
      </c>
      <c r="C49" s="47" t="s">
        <v>89</v>
      </c>
      <c r="D49" s="79">
        <v>0</v>
      </c>
      <c r="E49" s="79">
        <v>0</v>
      </c>
      <c r="F49" s="79">
        <v>0</v>
      </c>
    </row>
    <row r="50" spans="2:6" s="8" customFormat="1" ht="36" customHeight="1" thickBot="1">
      <c r="B50" s="15" t="s">
        <v>77</v>
      </c>
      <c r="C50" s="42" t="s">
        <v>90</v>
      </c>
      <c r="D50" s="80">
        <f>SUM(D51:D52)</f>
        <v>390.7</v>
      </c>
      <c r="E50" s="80">
        <f>SUM(E51:E52)</f>
        <v>512.3</v>
      </c>
      <c r="F50" s="80">
        <f>SUM(F51:F52)</f>
        <v>513.7</v>
      </c>
    </row>
    <row r="51" spans="2:6" s="8" customFormat="1" ht="35.25" customHeight="1" thickBot="1">
      <c r="B51" s="18" t="s">
        <v>78</v>
      </c>
      <c r="C51" s="48" t="s">
        <v>39</v>
      </c>
      <c r="D51" s="81">
        <v>50</v>
      </c>
      <c r="E51" s="81">
        <v>50</v>
      </c>
      <c r="F51" s="81">
        <v>50</v>
      </c>
    </row>
    <row r="52" spans="2:6" s="8" customFormat="1" ht="39" thickBot="1">
      <c r="B52" s="19" t="s">
        <v>79</v>
      </c>
      <c r="C52" s="44" t="s">
        <v>40</v>
      </c>
      <c r="D52" s="82">
        <v>340.7</v>
      </c>
      <c r="E52" s="82">
        <v>462.3</v>
      </c>
      <c r="F52" s="82">
        <v>463.7</v>
      </c>
    </row>
    <row r="53" spans="2:6" s="8" customFormat="1" ht="17.25" customHeight="1" thickBot="1">
      <c r="B53" s="15" t="s">
        <v>80</v>
      </c>
      <c r="C53" s="38" t="s">
        <v>41</v>
      </c>
      <c r="D53" s="83">
        <f>D57+D58</f>
        <v>2976.6</v>
      </c>
      <c r="E53" s="83">
        <f>E57+E58</f>
        <v>2870.5</v>
      </c>
      <c r="F53" s="83">
        <f>F57+F58</f>
        <v>2911.4</v>
      </c>
    </row>
    <row r="54" spans="2:6" s="8" customFormat="1" ht="77.25" customHeight="1" hidden="1" thickBot="1">
      <c r="B54" s="20" t="s">
        <v>42</v>
      </c>
      <c r="C54" s="49" t="s">
        <v>43</v>
      </c>
      <c r="D54" s="84">
        <v>0</v>
      </c>
      <c r="E54" s="84">
        <v>0</v>
      </c>
      <c r="F54" s="84">
        <v>0</v>
      </c>
    </row>
    <row r="55" spans="2:6" s="8" customFormat="1" ht="51.75" customHeight="1" hidden="1" thickBot="1">
      <c r="B55" s="26" t="s">
        <v>44</v>
      </c>
      <c r="C55" s="44" t="s">
        <v>45</v>
      </c>
      <c r="D55" s="84">
        <v>0</v>
      </c>
      <c r="E55" s="84">
        <v>0</v>
      </c>
      <c r="F55" s="84">
        <v>0</v>
      </c>
    </row>
    <row r="56" spans="2:6" s="8" customFormat="1" ht="66" customHeight="1" thickBot="1">
      <c r="B56" s="26" t="s">
        <v>96</v>
      </c>
      <c r="C56" s="44" t="s">
        <v>46</v>
      </c>
      <c r="D56" s="85"/>
      <c r="E56" s="85"/>
      <c r="F56" s="85"/>
    </row>
    <row r="57" spans="2:6" s="8" customFormat="1" ht="28.5" customHeight="1" thickBot="1">
      <c r="B57" s="26" t="s">
        <v>97</v>
      </c>
      <c r="C57" s="44" t="s">
        <v>47</v>
      </c>
      <c r="D57" s="84">
        <v>2337.6</v>
      </c>
      <c r="E57" s="84">
        <f>543.6+1647.6+8.5</f>
        <v>2199.7</v>
      </c>
      <c r="F57" s="84">
        <f>571.2+1629.6+6.2</f>
        <v>2207</v>
      </c>
    </row>
    <row r="58" spans="2:6" s="8" customFormat="1" ht="76.5" customHeight="1" thickBot="1">
      <c r="B58" s="26" t="s">
        <v>96</v>
      </c>
      <c r="C58" s="44" t="s">
        <v>95</v>
      </c>
      <c r="D58" s="84">
        <v>639</v>
      </c>
      <c r="E58" s="84">
        <v>670.8</v>
      </c>
      <c r="F58" s="84">
        <v>704.4</v>
      </c>
    </row>
    <row r="59" spans="2:6" s="8" customFormat="1" ht="13.5" thickBot="1">
      <c r="B59" s="21" t="s">
        <v>81</v>
      </c>
      <c r="C59" s="50" t="s">
        <v>32</v>
      </c>
      <c r="D59" s="76"/>
      <c r="E59" s="76"/>
      <c r="F59" s="76"/>
    </row>
    <row r="60" spans="2:6" s="8" customFormat="1" ht="25.5" customHeight="1" hidden="1" thickBot="1">
      <c r="B60" s="22" t="s">
        <v>33</v>
      </c>
      <c r="C60" s="51" t="s">
        <v>34</v>
      </c>
      <c r="D60" s="72">
        <f>D61</f>
        <v>0</v>
      </c>
      <c r="E60" s="72">
        <f>E61</f>
        <v>0</v>
      </c>
      <c r="F60" s="72">
        <f>F61</f>
        <v>0</v>
      </c>
    </row>
    <row r="61" spans="2:6" s="31" customFormat="1" ht="39" customHeight="1" hidden="1" thickBot="1">
      <c r="B61" s="30" t="s">
        <v>65</v>
      </c>
      <c r="C61" s="52" t="s">
        <v>66</v>
      </c>
      <c r="D61" s="86">
        <v>0</v>
      </c>
      <c r="E61" s="86">
        <v>0</v>
      </c>
      <c r="F61" s="86">
        <v>0</v>
      </c>
    </row>
    <row r="62" spans="2:6" s="8" customFormat="1" ht="13.5" thickBot="1">
      <c r="B62" s="23"/>
      <c r="C62" s="61" t="s">
        <v>35</v>
      </c>
      <c r="D62" s="87">
        <f>D15+D45</f>
        <v>60376.6</v>
      </c>
      <c r="E62" s="87">
        <f>E15+E45</f>
        <v>63095.8</v>
      </c>
      <c r="F62" s="87">
        <f>F15+F45</f>
        <v>66041.29999999999</v>
      </c>
    </row>
  </sheetData>
  <sheetProtection/>
  <mergeCells count="13">
    <mergeCell ref="B8:F8"/>
    <mergeCell ref="C1:F1"/>
    <mergeCell ref="C2:F2"/>
    <mergeCell ref="C3:F3"/>
    <mergeCell ref="C4:F4"/>
    <mergeCell ref="B5:F5"/>
    <mergeCell ref="B6:F6"/>
    <mergeCell ref="B7:F7"/>
    <mergeCell ref="B10:B13"/>
    <mergeCell ref="C10:C13"/>
    <mergeCell ref="D11:D13"/>
    <mergeCell ref="E11:E13"/>
    <mergeCell ref="F11:F13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2013-02-07T09:55:13Z</cp:lastPrinted>
  <dcterms:created xsi:type="dcterms:W3CDTF">2007-10-10T09:39:28Z</dcterms:created>
  <dcterms:modified xsi:type="dcterms:W3CDTF">2014-08-26T06:47:14Z</dcterms:modified>
  <cp:category/>
  <cp:version/>
  <cp:contentType/>
  <cp:contentStatus/>
</cp:coreProperties>
</file>