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<sst xmlns="http://schemas.openxmlformats.org/spreadsheetml/2006/main" count="117" uniqueCount="92">
  <si>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</si>
  <si>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</si>
  <si>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</si>
  <si>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</si>
  <si>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</si>
  <si>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</si>
  <si>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</si>
  <si>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</si>
  <si>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</si>
  <si>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</si>
  <si>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</si>
  <si>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</si>
  <si>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</si>
  <si>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</si>
  <si>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</si>
  <si>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</si>
  <si>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</si>
  <si>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</si>
  <si>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</si>
  <si>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к решению Совета депутатов</t>
  </si>
  <si>
    <t>Центральный аппарат</t>
  </si>
  <si>
    <t>Формирование архивных фондов</t>
  </si>
  <si>
    <t>Создание условий для деятельности добровольных формирований населения по охране общественного порядка.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</si>
  <si>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</si>
  <si>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</si>
  <si>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</si>
  <si>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</si>
  <si>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</si>
  <si>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</si>
  <si>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</si>
  <si>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</si>
  <si>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</si>
  <si>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</si>
  <si>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</si>
  <si>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</si>
  <si>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</si>
  <si>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</si>
  <si>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</si>
  <si>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</si>
  <si>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</si>
  <si>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</si>
  <si>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</si>
  <si>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</si>
  <si>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</si>
  <si>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</si>
  <si>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</si>
  <si>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</si>
  <si>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Организация ритуальных услуг и содеожание мест захоронения</t>
  </si>
  <si>
    <t xml:space="preserve">Образование </t>
  </si>
  <si>
    <t>Мероприятия по работе с детьми, молодежью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</si>
  <si>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</si>
  <si>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</si>
  <si>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</si>
  <si>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Социальная политика</t>
  </si>
  <si>
    <t>Резервный фонд местной администрации</t>
  </si>
  <si>
    <t xml:space="preserve">бюджетных ассигнований по разделам, подразделам, целевым статьям  и видам расходов бюджета сельского поселения Луговской по функциональной классификации </t>
  </si>
  <si>
    <t>Экологические отряды в образовательных учреждениях</t>
  </si>
  <si>
    <t>Межбюджетные трансферты</t>
  </si>
  <si>
    <t>Доплата по муниципальным пенсиям</t>
  </si>
  <si>
    <t>Национальная экономика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</si>
  <si>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</si>
  <si>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сельского поселения Луговской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</si>
  <si>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</si>
  <si>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Выполнение других обязательств государства</t>
  </si>
  <si>
    <t>Отдельные мероприятия в области информационно-коммуникационных технологий и связи</t>
  </si>
  <si>
    <t>на 2012год</t>
  </si>
  <si>
    <t>Муниципальная целевая программа "Содействие занятости населения ХМР"</t>
  </si>
  <si>
    <t>7950200</t>
  </si>
  <si>
    <t>Муниципальная целевая программа "профилактика правонарушений"</t>
  </si>
  <si>
    <t>Подпрограмма"Библиотечное дело"программа "Культура  Югры" на 2011-2013годы и на период до 2015 года</t>
  </si>
  <si>
    <t>7951600</t>
  </si>
  <si>
    <t>Материальная помощь</t>
  </si>
  <si>
    <t>Провидение выборов  Главы муниципального образования</t>
  </si>
  <si>
    <t>Провидение выборов  в предстовительные органы муниципального образования</t>
  </si>
  <si>
    <t xml:space="preserve">Дворцы и дома культуры </t>
  </si>
  <si>
    <t>Приложение 2</t>
  </si>
  <si>
    <t>Региональная  целевая программа "Содействие занятости населения на 2011-2013гг"</t>
  </si>
  <si>
    <t>Проведение выборов Главы муниципального образования и в представительные органы муниципального образования</t>
  </si>
  <si>
    <t>Другие общегосударственные вопросы</t>
  </si>
  <si>
    <t>Субсидии на иные цели</t>
  </si>
  <si>
    <t>Муницип.целевая программа</t>
  </si>
  <si>
    <t>Организация благоустройства территории поселения</t>
  </si>
  <si>
    <t>Развитие и модернизация жил.ком.</t>
  </si>
  <si>
    <t>Организация дворовых площадок</t>
  </si>
  <si>
    <t xml:space="preserve">Цел.программа "Энергосбережение и повышение энергетической эффективности и энергобезопасности  муниципального образования ХМР на период 2011-2015г и на перспективу до 2020г" </t>
  </si>
  <si>
    <t>Связь и информатика</t>
  </si>
  <si>
    <t>МЦП"Повышение эффективности бюджетных расходов,автоматизация информационных системна период до 2013гг""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</si>
  <si>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</si>
  <si>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</si>
  <si>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МЦП"Развитие сети автомобильных дорог,повышение безопасности дорожного движения на терртиории ХМРН на 2011-2013гг"</t>
  </si>
  <si>
    <t>Общеэкономические вопросы</t>
  </si>
  <si>
    <r>
      <rPr>
        <sz val="11"/>
        <color indexed="8"/>
        <rFont val="Times New Roman"/>
        <family val="1"/>
      </rPr>
      <t xml:space="preserve">от </t>
    </r>
    <r>
      <rPr>
        <b/>
        <sz val="11"/>
        <color indexed="8"/>
        <rFont val="Times New Roman"/>
        <family val="1"/>
      </rPr>
      <t xml:space="preserve">28.09.2012 </t>
    </r>
    <r>
      <rPr>
        <sz val="11"/>
        <color indexed="8"/>
        <rFont val="Times New Roman"/>
        <family val="1"/>
      </rPr>
      <t xml:space="preserve">года № </t>
    </r>
    <r>
      <rPr>
        <b/>
        <sz val="11"/>
        <color indexed="8"/>
        <rFont val="Times New Roman"/>
        <family val="1"/>
      </rPr>
      <t>65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</si>
</sst>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10" xfId="52" applyNumberFormat="1" applyFont="1" applyFill="1" applyBorder="1" applyAlignment="1" applyProtection="1">
      <alignment horizontal="right"/>
      <protection hidden="1"/>
    </xf>
    <xf numFmtId="4" fontId="6" fillId="0" borderId="10" xfId="52" applyNumberFormat="1" applyFont="1" applyFill="1" applyBorder="1" applyAlignment="1" applyProtection="1">
      <alignment horizontal="right"/>
      <protection hidden="1"/>
    </xf>
    <xf numFmtId="4" fontId="6" fillId="0" borderId="0" xfId="52" applyNumberFormat="1" applyFont="1" applyFill="1">
      <alignment/>
      <protection/>
    </xf>
    <xf numFmtId="0" fontId="7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 applyProtection="1">
      <alignment horizontal="right"/>
      <protection hidden="1"/>
    </xf>
    <xf numFmtId="4" fontId="5" fillId="0" borderId="12" xfId="52" applyNumberFormat="1" applyFont="1" applyFill="1" applyBorder="1" applyAlignment="1" applyProtection="1">
      <alignment/>
      <protection hidden="1"/>
    </xf>
    <xf numFmtId="4" fontId="5" fillId="0" borderId="13" xfId="52" applyNumberFormat="1" applyFont="1" applyFill="1" applyBorder="1" applyAlignment="1" applyProtection="1">
      <alignment horizontal="right"/>
      <protection hidden="1"/>
    </xf>
    <xf numFmtId="4" fontId="5" fillId="0" borderId="14" xfId="52" applyNumberFormat="1" applyFont="1" applyFill="1" applyBorder="1" applyAlignment="1" applyProtection="1">
      <alignment/>
      <protection hidden="1"/>
    </xf>
    <xf numFmtId="4" fontId="5" fillId="0" borderId="14" xfId="52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7" fillId="0" borderId="0" xfId="52" applyFont="1" applyFill="1">
      <alignment/>
      <protection/>
    </xf>
    <xf numFmtId="4" fontId="5" fillId="0" borderId="17" xfId="52" applyNumberFormat="1" applyFont="1" applyFill="1" applyBorder="1" applyAlignment="1" applyProtection="1">
      <alignment horizontal="right"/>
      <protection hidden="1"/>
    </xf>
    <xf numFmtId="4" fontId="5" fillId="0" borderId="18" xfId="5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>
      <alignment/>
    </xf>
    <xf numFmtId="169" fontId="7" fillId="0" borderId="17" xfId="52" applyNumberFormat="1" applyFont="1" applyFill="1" applyBorder="1" applyAlignment="1" applyProtection="1">
      <alignment horizontal="center"/>
      <protection hidden="1"/>
    </xf>
    <xf numFmtId="169" fontId="7" fillId="0" borderId="11" xfId="52" applyNumberFormat="1" applyFont="1" applyFill="1" applyBorder="1" applyAlignment="1" applyProtection="1">
      <alignment horizontal="center"/>
      <protection hidden="1"/>
    </xf>
    <xf numFmtId="169" fontId="7" fillId="0" borderId="13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3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6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11" fillId="0" borderId="19" xfId="52" applyNumberFormat="1" applyFont="1" applyFill="1" applyBorder="1" applyAlignment="1" applyProtection="1">
      <alignment wrapText="1"/>
      <protection hidden="1"/>
    </xf>
    <xf numFmtId="164" fontId="11" fillId="0" borderId="20" xfId="52" applyNumberFormat="1" applyFont="1" applyFill="1" applyBorder="1" applyAlignment="1" applyProtection="1">
      <alignment wrapText="1"/>
      <protection hidden="1"/>
    </xf>
    <xf numFmtId="169" fontId="7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8" fillId="0" borderId="21" xfId="0" applyFont="1" applyFill="1" applyBorder="1" applyAlignment="1">
      <alignment horizontal="center" vertical="center" wrapText="1"/>
    </xf>
    <xf numFmtId="49" fontId="11" fillId="0" borderId="22" xfId="52" applyNumberFormat="1" applyFont="1" applyFill="1" applyBorder="1" applyAlignment="1" applyProtection="1">
      <alignment horizontal="left"/>
      <protection hidden="1"/>
    </xf>
    <xf numFmtId="0" fontId="3" fillId="0" borderId="0" xfId="52" applyFont="1" applyFill="1" applyBorder="1" applyAlignment="1">
      <alignment horizontal="center" vertical="center" wrapText="1"/>
      <protection/>
    </xf>
    <xf numFmtId="0" fontId="6" fillId="0" borderId="23" xfId="52" applyNumberFormat="1" applyFont="1" applyFill="1" applyBorder="1" applyAlignment="1" applyProtection="1">
      <alignment horizontal="centerContinuous"/>
      <protection hidden="1"/>
    </xf>
    <xf numFmtId="0" fontId="4" fillId="0" borderId="24" xfId="52" applyNumberFormat="1" applyFont="1" applyFill="1" applyBorder="1" applyAlignment="1" applyProtection="1">
      <alignment horizontal="center"/>
      <protection hidden="1"/>
    </xf>
    <xf numFmtId="0" fontId="4" fillId="0" borderId="25" xfId="52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10" fillId="0" borderId="10" xfId="52" applyFont="1" applyFill="1" applyBorder="1" applyAlignment="1">
      <alignment wrapText="1"/>
      <protection/>
    </xf>
    <xf numFmtId="165" fontId="6" fillId="0" borderId="10" xfId="53" applyNumberFormat="1" applyFont="1" applyFill="1" applyBorder="1" applyAlignment="1" applyProtection="1">
      <alignment/>
      <protection hidden="1"/>
    </xf>
    <xf numFmtId="166" fontId="6" fillId="0" borderId="10" xfId="53" applyNumberFormat="1" applyFont="1" applyFill="1" applyBorder="1" applyAlignment="1" applyProtection="1">
      <alignment/>
      <protection hidden="1"/>
    </xf>
    <xf numFmtId="167" fontId="6" fillId="0" borderId="10" xfId="53" applyNumberFormat="1" applyFont="1" applyFill="1" applyBorder="1" applyAlignment="1" applyProtection="1">
      <alignment/>
      <protection hidden="1"/>
    </xf>
    <xf numFmtId="4" fontId="6" fillId="0" borderId="10" xfId="52" applyNumberFormat="1" applyFont="1" applyFill="1" applyBorder="1">
      <alignment/>
      <protection/>
    </xf>
    <xf numFmtId="169" fontId="3" fillId="0" borderId="10" xfId="52" applyNumberFormat="1" applyFont="1" applyFill="1" applyBorder="1" applyAlignment="1">
      <alignment horizontal="center"/>
      <protection/>
    </xf>
    <xf numFmtId="169" fontId="3" fillId="0" borderId="10" xfId="52" applyNumberFormat="1" applyFill="1" applyBorder="1" applyAlignment="1">
      <alignment horizontal="center"/>
      <protection/>
    </xf>
    <xf numFmtId="165" fontId="5" fillId="0" borderId="10" xfId="53" applyNumberFormat="1" applyFont="1" applyFill="1" applyBorder="1" applyAlignment="1" applyProtection="1">
      <alignment/>
      <protection hidden="1"/>
    </xf>
    <xf numFmtId="166" fontId="5" fillId="0" borderId="10" xfId="53" applyNumberFormat="1" applyFont="1" applyFill="1" applyBorder="1" applyAlignment="1" applyProtection="1">
      <alignment/>
      <protection hidden="1"/>
    </xf>
    <xf numFmtId="167" fontId="5" fillId="0" borderId="10" xfId="53" applyNumberFormat="1" applyFont="1" applyFill="1" applyBorder="1" applyAlignment="1" applyProtection="1">
      <alignment/>
      <protection hidden="1"/>
    </xf>
    <xf numFmtId="169" fontId="3" fillId="0" borderId="10" xfId="52" applyNumberFormat="1" applyFont="1" applyFill="1" applyBorder="1" applyAlignment="1">
      <alignment horizontal="center" wrapText="1"/>
      <protection/>
    </xf>
    <xf numFmtId="169" fontId="3" fillId="0" borderId="10" xfId="52" applyNumberFormat="1" applyFill="1" applyBorder="1" applyAlignment="1">
      <alignment horizontal="center" wrapText="1"/>
      <protection/>
    </xf>
    <xf numFmtId="169" fontId="7" fillId="0" borderId="10" xfId="52" applyNumberFormat="1" applyFont="1" applyFill="1" applyBorder="1" applyAlignment="1">
      <alignment horizontal="center"/>
      <protection/>
    </xf>
    <xf numFmtId="169" fontId="7" fillId="0" borderId="10" xfId="52" applyNumberFormat="1" applyFont="1" applyFill="1" applyBorder="1" applyAlignment="1" applyProtection="1">
      <alignment horizontal="center"/>
      <protection hidden="1"/>
    </xf>
    <xf numFmtId="164" fontId="11" fillId="0" borderId="10" xfId="53" applyNumberFormat="1" applyFont="1" applyFill="1" applyBorder="1" applyAlignment="1" applyProtection="1">
      <alignment wrapText="1"/>
      <protection hidden="1"/>
    </xf>
    <xf numFmtId="4" fontId="6" fillId="0" borderId="10" xfId="52" applyNumberFormat="1" applyFont="1" applyFill="1" applyBorder="1" applyAlignment="1">
      <alignment wrapText="1"/>
      <protection/>
    </xf>
    <xf numFmtId="4" fontId="5" fillId="0" borderId="10" xfId="52" applyNumberFormat="1" applyFont="1" applyFill="1" applyBorder="1">
      <alignment/>
      <protection/>
    </xf>
    <xf numFmtId="2" fontId="3" fillId="0" borderId="10" xfId="52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 applyProtection="1">
      <alignment/>
      <protection hidden="1"/>
    </xf>
    <xf numFmtId="49" fontId="5" fillId="0" borderId="17" xfId="52" applyNumberFormat="1" applyFont="1" applyFill="1" applyBorder="1" applyAlignment="1" applyProtection="1">
      <alignment horizontal="right"/>
      <protection hidden="1"/>
    </xf>
    <xf numFmtId="165" fontId="5" fillId="0" borderId="11" xfId="52" applyNumberFormat="1" applyFont="1" applyFill="1" applyBorder="1" applyAlignment="1" applyProtection="1">
      <alignment/>
      <protection hidden="1"/>
    </xf>
    <xf numFmtId="166" fontId="5" fillId="0" borderId="11" xfId="52" applyNumberFormat="1" applyFont="1" applyFill="1" applyBorder="1" applyAlignment="1" applyProtection="1">
      <alignment/>
      <protection hidden="1"/>
    </xf>
    <xf numFmtId="167" fontId="5" fillId="0" borderId="11" xfId="52" applyNumberFormat="1" applyFont="1" applyFill="1" applyBorder="1" applyAlignment="1" applyProtection="1">
      <alignment/>
      <protection hidden="1"/>
    </xf>
    <xf numFmtId="165" fontId="5" fillId="0" borderId="13" xfId="52" applyNumberFormat="1" applyFont="1" applyFill="1" applyBorder="1" applyAlignment="1" applyProtection="1">
      <alignment/>
      <protection hidden="1"/>
    </xf>
    <xf numFmtId="166" fontId="5" fillId="0" borderId="13" xfId="52" applyNumberFormat="1" applyFont="1" applyFill="1" applyBorder="1" applyAlignment="1" applyProtection="1">
      <alignment/>
      <protection hidden="1"/>
    </xf>
    <xf numFmtId="167" fontId="5" fillId="0" borderId="13" xfId="52" applyNumberFormat="1" applyFont="1" applyFill="1" applyBorder="1" applyAlignment="1" applyProtection="1">
      <alignment/>
      <protection hidden="1"/>
    </xf>
    <xf numFmtId="165" fontId="6" fillId="0" borderId="10" xfId="52" applyNumberFormat="1" applyFont="1" applyFill="1" applyBorder="1" applyAlignment="1" applyProtection="1">
      <alignment/>
      <protection hidden="1"/>
    </xf>
    <xf numFmtId="166" fontId="6" fillId="0" borderId="10" xfId="52" applyNumberFormat="1" applyFont="1" applyFill="1" applyBorder="1" applyAlignment="1" applyProtection="1">
      <alignment/>
      <protection hidden="1"/>
    </xf>
    <xf numFmtId="167" fontId="6" fillId="0" borderId="10" xfId="52" applyNumberFormat="1" applyFont="1" applyFill="1" applyBorder="1" applyAlignment="1" applyProtection="1">
      <alignment/>
      <protection hidden="1"/>
    </xf>
    <xf numFmtId="166" fontId="5" fillId="0" borderId="10" xfId="52" applyNumberFormat="1" applyFont="1" applyFill="1" applyBorder="1" applyAlignment="1" applyProtection="1">
      <alignment/>
      <protection hidden="1"/>
    </xf>
    <xf numFmtId="169" fontId="7" fillId="0" borderId="13" xfId="52" applyNumberFormat="1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0" fontId="19" fillId="0" borderId="0" xfId="0" applyFont="1" applyAlignment="1">
      <alignment/>
    </xf>
    <xf numFmtId="0" fontId="9" fillId="0" borderId="10" xfId="52" applyFont="1" applyFill="1" applyBorder="1" applyAlignment="1">
      <alignment wrapText="1"/>
      <protection/>
    </xf>
    <xf numFmtId="0" fontId="11" fillId="0" borderId="10" xfId="52" applyFont="1" applyFill="1" applyBorder="1" applyAlignment="1">
      <alignment wrapText="1"/>
      <protection/>
    </xf>
    <xf numFmtId="164" fontId="10" fillId="0" borderId="10" xfId="52" applyNumberFormat="1" applyFont="1" applyFill="1" applyBorder="1" applyAlignment="1" applyProtection="1">
      <alignment wrapText="1"/>
      <protection hidden="1"/>
    </xf>
    <xf numFmtId="4" fontId="6" fillId="0" borderId="10" xfId="52" applyNumberFormat="1" applyFont="1" applyFill="1" applyBorder="1" applyAlignment="1" applyProtection="1">
      <alignment/>
      <protection hidden="1"/>
    </xf>
    <xf numFmtId="4" fontId="5" fillId="0" borderId="10" xfId="53" applyNumberFormat="1" applyFont="1" applyFill="1" applyBorder="1" applyAlignment="1" applyProtection="1">
      <alignment/>
      <protection hidden="1"/>
    </xf>
    <xf numFmtId="0" fontId="8" fillId="0" borderId="10" xfId="52" applyFont="1" applyFill="1" applyBorder="1" applyAlignment="1">
      <alignment wrapText="1"/>
      <protection/>
    </xf>
    <xf numFmtId="0" fontId="9" fillId="0" borderId="10" xfId="52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11" fillId="0" borderId="10" xfId="52" applyFont="1" applyFill="1" applyBorder="1">
      <alignment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left"/>
      <protection/>
    </xf>
    <xf numFmtId="0" fontId="56" fillId="0" borderId="0" xfId="0" applyFont="1" applyAlignment="1">
      <alignment/>
    </xf>
    <xf numFmtId="0" fontId="57" fillId="0" borderId="0" xfId="52" applyFont="1" applyFill="1">
      <alignment/>
      <protection/>
    </xf>
    <xf numFmtId="169" fontId="3" fillId="0" borderId="10" xfId="52" applyNumberFormat="1" applyFont="1" applyFill="1" applyBorder="1" applyAlignment="1" applyProtection="1">
      <alignment horizontal="center"/>
      <protection hidden="1"/>
    </xf>
    <xf numFmtId="167" fontId="6" fillId="33" borderId="10" xfId="53" applyNumberFormat="1" applyFont="1" applyFill="1" applyBorder="1" applyAlignment="1" applyProtection="1">
      <alignment/>
      <protection hidden="1"/>
    </xf>
    <xf numFmtId="49" fontId="5" fillId="0" borderId="10" xfId="53" applyNumberFormat="1" applyFont="1" applyFill="1" applyBorder="1" applyAlignment="1" applyProtection="1">
      <alignment/>
      <protection hidden="1"/>
    </xf>
    <xf numFmtId="4" fontId="6" fillId="0" borderId="10" xfId="52" applyNumberFormat="1" applyFont="1" applyFill="1" applyBorder="1">
      <alignment/>
      <protection/>
    </xf>
    <xf numFmtId="165" fontId="10" fillId="0" borderId="10" xfId="53" applyNumberFormat="1" applyFont="1" applyFill="1" applyBorder="1" applyAlignment="1" applyProtection="1">
      <alignment/>
      <protection hidden="1"/>
    </xf>
    <xf numFmtId="166" fontId="10" fillId="0" borderId="10" xfId="53" applyNumberFormat="1" applyFont="1" applyFill="1" applyBorder="1" applyAlignment="1" applyProtection="1">
      <alignment/>
      <protection hidden="1"/>
    </xf>
    <xf numFmtId="167" fontId="10" fillId="0" borderId="10" xfId="53" applyNumberFormat="1" applyFont="1" applyFill="1" applyBorder="1" applyAlignment="1" applyProtection="1">
      <alignment/>
      <protection hidden="1"/>
    </xf>
    <xf numFmtId="4" fontId="10" fillId="0" borderId="10" xfId="52" applyNumberFormat="1" applyFont="1" applyFill="1" applyBorder="1">
      <alignment/>
      <protection/>
    </xf>
    <xf numFmtId="169" fontId="1" fillId="0" borderId="10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16" fillId="0" borderId="0" xfId="52" applyFont="1" applyFill="1" applyAlignment="1">
      <alignment horizontal="right"/>
      <protection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40"/>
  <sheetViews>
    <sheetView tabSelected="1" workbookViewId="0" topLeftCell="A60">
      <selection activeCell="A34" sqref="A34:L60"/>
    </sheetView>
  </sheetViews>
  <sheetFormatPr defaultColWidth="9.00390625" defaultRowHeight="12.75"/>
  <cols>
    <col min="1" max="1" width="9.125" style="1" customWidth="1"/>
    <col min="2" max="2" width="36.625" style="17" customWidth="1"/>
    <col min="3" max="4" width="4.625" style="1" customWidth="1"/>
    <col min="5" max="5" width="8.125" style="1" customWidth="1"/>
    <col min="6" max="6" width="5.00390625" style="1" customWidth="1"/>
    <col min="7" max="7" width="15.75390625" style="7" hidden="1" customWidth="1"/>
    <col min="8" max="8" width="10.75390625" style="7" hidden="1" customWidth="1"/>
    <col min="9" max="9" width="7.875" style="7" hidden="1" customWidth="1"/>
    <col min="10" max="10" width="10.375" style="10" customWidth="1"/>
    <col min="11" max="11" width="12.00390625" style="9" customWidth="1"/>
    <col min="12" max="12" width="11.875" style="9" customWidth="1"/>
    <col min="13" max="13" width="10.625" style="1" customWidth="1"/>
    <col min="14" max="16384" width="9.125" style="1" customWidth="1"/>
  </cols>
  <sheetData>
    <row r="1" ht="0.75" customHeight="1"/>
    <row r="2" spans="10:12" ht="13.5" customHeight="1">
      <c r="J2" s="112" t="s">
        <v>75</v>
      </c>
      <c r="K2" s="112"/>
      <c r="L2" s="112"/>
    </row>
    <row r="3" spans="10:12" ht="12.75" customHeight="1">
      <c r="J3" s="113" t="s">
        <v>19</v>
      </c>
      <c r="K3" s="113"/>
      <c r="L3" s="113"/>
    </row>
    <row r="4" spans="10:12" ht="12.75" customHeight="1">
      <c r="J4" s="113" t="s">
        <v>61</v>
      </c>
      <c r="K4" s="113"/>
      <c r="L4" s="113"/>
    </row>
    <row r="5" spans="10:12" ht="15">
      <c r="J5" s="114" t="s">
        <v>91</v>
      </c>
      <c r="K5" s="114"/>
      <c r="L5" s="114"/>
    </row>
    <row r="6" spans="11:12" ht="12.75">
      <c r="K6" s="54"/>
      <c r="L6" s="54"/>
    </row>
    <row r="7" spans="2:12" ht="12.75">
      <c r="B7" s="111" t="s">
        <v>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2:12" ht="12.75" customHeight="1">
      <c r="B8" s="115" t="s">
        <v>55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2:12" ht="11.25" customHeigh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2:12" s="3" customFormat="1" ht="12.75">
      <c r="B10" s="111" t="s">
        <v>65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2:15" s="3" customFormat="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O11" s="4"/>
    </row>
    <row r="12" spans="2:15" s="3" customFormat="1" ht="13.5" thickBot="1">
      <c r="B12" s="16"/>
      <c r="C12" s="2"/>
      <c r="D12" s="2"/>
      <c r="E12" s="2"/>
      <c r="F12" s="2"/>
      <c r="G12" s="2"/>
      <c r="H12" s="2"/>
      <c r="I12" s="2"/>
      <c r="J12" s="2"/>
      <c r="L12" s="55" t="s">
        <v>18</v>
      </c>
      <c r="M12" s="50"/>
      <c r="N12" s="4"/>
      <c r="O12" s="4"/>
    </row>
    <row r="13" spans="2:15" s="3" customFormat="1" ht="130.5" customHeight="1">
      <c r="B13" s="48" t="s">
        <v>8</v>
      </c>
      <c r="C13" s="18" t="s">
        <v>9</v>
      </c>
      <c r="D13" s="18" t="s">
        <v>15</v>
      </c>
      <c r="E13" s="18" t="s">
        <v>10</v>
      </c>
      <c r="F13" s="18" t="s">
        <v>11</v>
      </c>
      <c r="G13" s="18" t="s">
        <v>12</v>
      </c>
      <c r="H13" s="18" t="s">
        <v>13</v>
      </c>
      <c r="I13" s="18" t="s">
        <v>14</v>
      </c>
      <c r="J13" s="18" t="s">
        <v>12</v>
      </c>
      <c r="K13" s="19" t="s">
        <v>13</v>
      </c>
      <c r="L13" s="18" t="s">
        <v>16</v>
      </c>
      <c r="N13" s="46"/>
      <c r="O13" s="8"/>
    </row>
    <row r="14" spans="2:12" s="4" customFormat="1" ht="16.5" customHeight="1" thickBot="1">
      <c r="B14" s="51">
        <v>1</v>
      </c>
      <c r="C14" s="52">
        <v>2</v>
      </c>
      <c r="D14" s="52">
        <v>3</v>
      </c>
      <c r="E14" s="52">
        <v>4</v>
      </c>
      <c r="F14" s="52">
        <v>5</v>
      </c>
      <c r="G14" s="52">
        <v>6</v>
      </c>
      <c r="H14" s="52">
        <v>7</v>
      </c>
      <c r="I14" s="52">
        <v>8</v>
      </c>
      <c r="J14" s="52">
        <v>6</v>
      </c>
      <c r="K14" s="53">
        <v>7</v>
      </c>
      <c r="L14" s="52">
        <v>8</v>
      </c>
    </row>
    <row r="15" spans="2:13" s="8" customFormat="1" ht="22.5" customHeight="1" thickBot="1">
      <c r="B15" s="49" t="s">
        <v>1</v>
      </c>
      <c r="C15" s="75" t="s">
        <v>2</v>
      </c>
      <c r="D15" s="75" t="s">
        <v>2</v>
      </c>
      <c r="E15" s="75" t="s">
        <v>17</v>
      </c>
      <c r="F15" s="75" t="s">
        <v>3</v>
      </c>
      <c r="G15" s="27" t="e">
        <f>SUM(H15:I15)</f>
        <v>#REF!</v>
      </c>
      <c r="H15" s="28" t="e">
        <f>H16+#REF!+#REF!+#REF!+#REF!+#REF!+#REF!+#REF!+#REF!</f>
        <v>#REF!</v>
      </c>
      <c r="I15" s="28" t="e">
        <f>I16+#REF!+#REF!+#REF!+#REF!+#REF!+#REF!+#REF!+#REF!</f>
        <v>#REF!</v>
      </c>
      <c r="J15" s="30">
        <f>J16+J40+J44+J47+J54+J56+J74+J88+J92+J101+J104</f>
        <v>66775.6</v>
      </c>
      <c r="K15" s="30">
        <f>K16+K40+K44+K47+K54+K56+K74+K88+K92+K101+K104</f>
        <v>66346.90000000001</v>
      </c>
      <c r="L15" s="30">
        <f>L40+L44</f>
        <v>428.7</v>
      </c>
      <c r="M15" s="46"/>
    </row>
    <row r="16" spans="2:13" s="8" customFormat="1" ht="19.5" customHeight="1" thickBot="1">
      <c r="B16" s="44" t="s">
        <v>4</v>
      </c>
      <c r="C16" s="76">
        <v>1</v>
      </c>
      <c r="D16" s="76">
        <v>0</v>
      </c>
      <c r="E16" s="77">
        <v>0</v>
      </c>
      <c r="F16" s="78">
        <v>0</v>
      </c>
      <c r="G16" s="11" t="e">
        <f>SUM(H16:I16)</f>
        <v>#REF!</v>
      </c>
      <c r="H16" s="12" t="e">
        <f>H17+H19+#REF!+#REF!+#REF!+#REF!+#REF!</f>
        <v>#REF!</v>
      </c>
      <c r="I16" s="12" t="e">
        <f>I17+I19+#REF!+#REF!+#REF!+#REF!+#REF!</f>
        <v>#REF!</v>
      </c>
      <c r="J16" s="31">
        <f>J17+J19+J21+J24+J27+J28</f>
        <v>21145.4</v>
      </c>
      <c r="K16" s="31">
        <f>K17+K19+K21+K24+K27+K28</f>
        <v>21145.4</v>
      </c>
      <c r="L16" s="31"/>
      <c r="M16" s="46"/>
    </row>
    <row r="17" spans="2:12" s="8" customFormat="1" ht="38.25" customHeight="1">
      <c r="B17" s="45" t="s">
        <v>5</v>
      </c>
      <c r="C17" s="79">
        <v>1</v>
      </c>
      <c r="D17" s="79">
        <v>2</v>
      </c>
      <c r="E17" s="80">
        <v>0</v>
      </c>
      <c r="F17" s="81">
        <v>0</v>
      </c>
      <c r="G17" s="13">
        <f>SUM(H17:I17)</f>
        <v>1780000</v>
      </c>
      <c r="H17" s="14">
        <v>1780000</v>
      </c>
      <c r="I17" s="15"/>
      <c r="J17" s="32">
        <f>J18</f>
        <v>1598</v>
      </c>
      <c r="K17" s="32">
        <f>K18</f>
        <v>1598</v>
      </c>
      <c r="L17" s="86"/>
    </row>
    <row r="18" spans="2:12" ht="27" customHeight="1">
      <c r="B18" s="91" t="s">
        <v>6</v>
      </c>
      <c r="C18" s="82">
        <v>1</v>
      </c>
      <c r="D18" s="82">
        <v>2</v>
      </c>
      <c r="E18" s="83">
        <v>20300</v>
      </c>
      <c r="F18" s="84">
        <v>121</v>
      </c>
      <c r="G18" s="6">
        <f>SUM(H18:I18)</f>
        <v>1780000</v>
      </c>
      <c r="H18" s="92">
        <v>1780000</v>
      </c>
      <c r="I18" s="60"/>
      <c r="J18" s="102">
        <f>1398+200</f>
        <v>1598</v>
      </c>
      <c r="K18" s="62">
        <f>J18</f>
        <v>1598</v>
      </c>
      <c r="L18" s="62"/>
    </row>
    <row r="19" spans="2:12" s="8" customFormat="1" ht="42" customHeight="1">
      <c r="B19" s="70" t="s">
        <v>7</v>
      </c>
      <c r="C19" s="63">
        <v>1</v>
      </c>
      <c r="D19" s="63">
        <v>3</v>
      </c>
      <c r="E19" s="85">
        <v>0</v>
      </c>
      <c r="F19" s="65">
        <v>0</v>
      </c>
      <c r="G19" s="5">
        <f>SUM(H19:I19)</f>
        <v>6855000</v>
      </c>
      <c r="H19" s="93">
        <v>6855000</v>
      </c>
      <c r="I19" s="72"/>
      <c r="J19" s="69">
        <v>2</v>
      </c>
      <c r="K19" s="69">
        <f>J19</f>
        <v>2</v>
      </c>
      <c r="L19" s="69"/>
    </row>
    <row r="20" spans="2:12" s="8" customFormat="1" ht="42" customHeight="1">
      <c r="B20" s="94" t="s">
        <v>63</v>
      </c>
      <c r="C20" s="63">
        <v>1</v>
      </c>
      <c r="D20" s="63">
        <v>3</v>
      </c>
      <c r="E20" s="85">
        <v>12200</v>
      </c>
      <c r="F20" s="65">
        <v>122</v>
      </c>
      <c r="G20" s="5"/>
      <c r="H20" s="93"/>
      <c r="I20" s="72"/>
      <c r="J20" s="69">
        <v>2</v>
      </c>
      <c r="K20" s="69">
        <f>J20</f>
        <v>2</v>
      </c>
      <c r="L20" s="69"/>
    </row>
    <row r="21" spans="2:12" s="8" customFormat="1" ht="18.75" customHeight="1">
      <c r="B21" s="70" t="s">
        <v>20</v>
      </c>
      <c r="C21" s="63">
        <v>1</v>
      </c>
      <c r="D21" s="63">
        <v>4</v>
      </c>
      <c r="E21" s="85">
        <v>0</v>
      </c>
      <c r="F21" s="65">
        <v>0</v>
      </c>
      <c r="G21" s="5"/>
      <c r="H21" s="93"/>
      <c r="I21" s="72"/>
      <c r="J21" s="69">
        <f>J22+J23</f>
        <v>13771.300000000001</v>
      </c>
      <c r="K21" s="69">
        <f>K22+K23</f>
        <v>13771.300000000001</v>
      </c>
      <c r="L21" s="69"/>
    </row>
    <row r="22" spans="2:22" s="8" customFormat="1" ht="18" customHeight="1">
      <c r="B22" s="56" t="s">
        <v>20</v>
      </c>
      <c r="C22" s="57">
        <v>1</v>
      </c>
      <c r="D22" s="57">
        <v>4</v>
      </c>
      <c r="E22" s="58">
        <v>20400</v>
      </c>
      <c r="F22" s="59">
        <v>121</v>
      </c>
      <c r="G22" s="60"/>
      <c r="H22" s="60"/>
      <c r="I22" s="60"/>
      <c r="J22" s="61">
        <f>13270.2+491.1</f>
        <v>13761.300000000001</v>
      </c>
      <c r="K22" s="61">
        <f>J22</f>
        <v>13761.300000000001</v>
      </c>
      <c r="L22" s="62"/>
      <c r="M22"/>
      <c r="N22"/>
      <c r="O22"/>
      <c r="P22"/>
      <c r="Q22"/>
      <c r="R22"/>
      <c r="S22"/>
      <c r="T22"/>
      <c r="U22"/>
      <c r="V22"/>
    </row>
    <row r="23" spans="2:22" ht="19.5" customHeight="1">
      <c r="B23" s="56" t="s">
        <v>21</v>
      </c>
      <c r="C23" s="57">
        <v>1</v>
      </c>
      <c r="D23" s="57">
        <v>4</v>
      </c>
      <c r="E23" s="58">
        <v>20400</v>
      </c>
      <c r="F23" s="59">
        <v>121</v>
      </c>
      <c r="G23" s="60"/>
      <c r="H23" s="60"/>
      <c r="I23" s="60"/>
      <c r="J23" s="61">
        <v>10</v>
      </c>
      <c r="K23" s="61">
        <v>10</v>
      </c>
      <c r="L23" s="62"/>
      <c r="M23"/>
      <c r="N23"/>
      <c r="O23"/>
      <c r="P23"/>
      <c r="Q23"/>
      <c r="R23"/>
      <c r="S23"/>
      <c r="T23"/>
      <c r="U23"/>
      <c r="V23"/>
    </row>
    <row r="24" spans="2:22" s="8" customFormat="1" ht="39.75" customHeight="1">
      <c r="B24" s="90" t="s">
        <v>77</v>
      </c>
      <c r="C24" s="63">
        <v>1</v>
      </c>
      <c r="D24" s="63">
        <v>7</v>
      </c>
      <c r="E24" s="64">
        <v>0</v>
      </c>
      <c r="F24" s="65">
        <v>0</v>
      </c>
      <c r="G24" s="72"/>
      <c r="H24" s="72"/>
      <c r="I24" s="72"/>
      <c r="J24" s="68">
        <f>J25+J26</f>
        <v>611</v>
      </c>
      <c r="K24" s="68">
        <f>K25+K26</f>
        <v>611</v>
      </c>
      <c r="L24" s="6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2:22" ht="25.5" customHeight="1">
      <c r="B25" s="94" t="s">
        <v>72</v>
      </c>
      <c r="C25" s="57">
        <v>1</v>
      </c>
      <c r="D25" s="57">
        <v>7</v>
      </c>
      <c r="E25" s="58">
        <v>200003</v>
      </c>
      <c r="F25" s="59">
        <v>244</v>
      </c>
      <c r="G25" s="60"/>
      <c r="H25" s="60"/>
      <c r="I25" s="60"/>
      <c r="J25" s="61">
        <v>282.4</v>
      </c>
      <c r="K25" s="62">
        <v>282.4</v>
      </c>
      <c r="L25" s="62"/>
      <c r="M25"/>
      <c r="N25"/>
      <c r="O25"/>
      <c r="P25"/>
      <c r="Q25"/>
      <c r="R25"/>
      <c r="S25"/>
      <c r="T25"/>
      <c r="U25"/>
      <c r="V25"/>
    </row>
    <row r="26" spans="2:22" ht="30" customHeight="1">
      <c r="B26" s="94" t="s">
        <v>73</v>
      </c>
      <c r="C26" s="57">
        <v>1</v>
      </c>
      <c r="D26" s="57">
        <v>7</v>
      </c>
      <c r="E26" s="58">
        <v>200002</v>
      </c>
      <c r="F26" s="59">
        <v>244</v>
      </c>
      <c r="G26" s="60"/>
      <c r="H26" s="60"/>
      <c r="I26" s="60"/>
      <c r="J26" s="61">
        <v>328.6</v>
      </c>
      <c r="K26" s="62">
        <v>328.6</v>
      </c>
      <c r="L26" s="62"/>
      <c r="M26"/>
      <c r="N26"/>
      <c r="O26"/>
      <c r="P26"/>
      <c r="Q26"/>
      <c r="R26"/>
      <c r="S26"/>
      <c r="T26"/>
      <c r="U26"/>
      <c r="V26"/>
    </row>
    <row r="27" spans="2:22" s="8" customFormat="1" ht="21" customHeight="1">
      <c r="B27" s="89" t="s">
        <v>54</v>
      </c>
      <c r="C27" s="63">
        <v>1</v>
      </c>
      <c r="D27" s="63">
        <v>11</v>
      </c>
      <c r="E27" s="64">
        <v>700500</v>
      </c>
      <c r="F27" s="65">
        <v>870</v>
      </c>
      <c r="G27" s="72"/>
      <c r="H27" s="72"/>
      <c r="I27" s="72"/>
      <c r="J27" s="68">
        <v>68</v>
      </c>
      <c r="K27" s="68">
        <v>68</v>
      </c>
      <c r="L27" s="6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2:22" s="8" customFormat="1" ht="21" customHeight="1">
      <c r="B28" s="89" t="s">
        <v>78</v>
      </c>
      <c r="C28" s="63">
        <v>1</v>
      </c>
      <c r="D28" s="63">
        <v>13</v>
      </c>
      <c r="E28" s="64">
        <v>0</v>
      </c>
      <c r="F28" s="65">
        <v>0</v>
      </c>
      <c r="G28" s="72"/>
      <c r="H28" s="72"/>
      <c r="I28" s="72"/>
      <c r="J28" s="68">
        <f>J29+J30+J31+J32+J33+J34+J36+J37+J38+J39+J35</f>
        <v>5095.1</v>
      </c>
      <c r="K28" s="68">
        <f>K29+K30+K31+K32+K33+K34+K36+K37+K38+K39+K35</f>
        <v>5095.1</v>
      </c>
      <c r="L28" s="6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2:22" s="8" customFormat="1" ht="40.5" customHeight="1">
      <c r="B29" s="94" t="s">
        <v>62</v>
      </c>
      <c r="C29" s="57">
        <v>1</v>
      </c>
      <c r="D29" s="57">
        <v>13</v>
      </c>
      <c r="E29" s="58">
        <v>920300</v>
      </c>
      <c r="F29" s="59">
        <v>244</v>
      </c>
      <c r="G29" s="60"/>
      <c r="H29" s="60"/>
      <c r="I29" s="60"/>
      <c r="J29" s="61">
        <v>5</v>
      </c>
      <c r="K29" s="62">
        <v>5</v>
      </c>
      <c r="L29" s="62"/>
      <c r="M29" s="87"/>
      <c r="N29"/>
      <c r="O29"/>
      <c r="P29"/>
      <c r="Q29"/>
      <c r="R29"/>
      <c r="S29"/>
      <c r="T29"/>
      <c r="U29"/>
      <c r="V29"/>
    </row>
    <row r="30" spans="2:22" ht="41.25" customHeight="1">
      <c r="B30" s="94" t="s">
        <v>32</v>
      </c>
      <c r="C30" s="57">
        <v>1</v>
      </c>
      <c r="D30" s="57">
        <v>13</v>
      </c>
      <c r="E30" s="58">
        <v>920300</v>
      </c>
      <c r="F30" s="59">
        <v>244</v>
      </c>
      <c r="G30" s="60"/>
      <c r="H30" s="60"/>
      <c r="I30" s="60"/>
      <c r="J30" s="61">
        <v>5</v>
      </c>
      <c r="K30" s="62">
        <v>5</v>
      </c>
      <c r="L30" s="62"/>
      <c r="M30"/>
      <c r="N30"/>
      <c r="O30"/>
      <c r="P30"/>
      <c r="Q30"/>
      <c r="R30"/>
      <c r="S30"/>
      <c r="T30"/>
      <c r="U30"/>
      <c r="V30"/>
    </row>
    <row r="31" spans="2:22" s="8" customFormat="1" ht="56.25" customHeight="1">
      <c r="B31" s="94" t="s">
        <v>33</v>
      </c>
      <c r="C31" s="57">
        <v>1</v>
      </c>
      <c r="D31" s="57">
        <v>13</v>
      </c>
      <c r="E31" s="58">
        <v>920300</v>
      </c>
      <c r="F31" s="59">
        <v>244</v>
      </c>
      <c r="G31" s="60"/>
      <c r="H31" s="60"/>
      <c r="I31" s="60"/>
      <c r="J31" s="61">
        <v>5</v>
      </c>
      <c r="K31" s="62">
        <v>5</v>
      </c>
      <c r="L31" s="62"/>
      <c r="M31"/>
      <c r="N31"/>
      <c r="O31"/>
      <c r="P31"/>
      <c r="Q31"/>
      <c r="R31"/>
      <c r="S31"/>
      <c r="T31"/>
      <c r="U31"/>
      <c r="V31"/>
    </row>
    <row r="32" spans="2:22" ht="23.25" customHeight="1">
      <c r="B32" s="94" t="s">
        <v>34</v>
      </c>
      <c r="C32" s="57">
        <v>1</v>
      </c>
      <c r="D32" s="57">
        <v>13</v>
      </c>
      <c r="E32" s="58">
        <v>920300</v>
      </c>
      <c r="F32" s="59">
        <v>244</v>
      </c>
      <c r="G32" s="60"/>
      <c r="H32" s="60"/>
      <c r="I32" s="60"/>
      <c r="J32" s="61">
        <v>5</v>
      </c>
      <c r="K32" s="62">
        <v>5</v>
      </c>
      <c r="L32" s="62"/>
      <c r="M32"/>
      <c r="N32"/>
      <c r="O32"/>
      <c r="P32"/>
      <c r="Q32"/>
      <c r="R32"/>
      <c r="S32"/>
      <c r="T32"/>
      <c r="U32"/>
      <c r="V32"/>
    </row>
    <row r="33" spans="2:22" ht="34.5" customHeight="1">
      <c r="B33" s="94" t="s">
        <v>35</v>
      </c>
      <c r="C33" s="57">
        <v>1</v>
      </c>
      <c r="D33" s="57">
        <v>13</v>
      </c>
      <c r="E33" s="58">
        <v>920300</v>
      </c>
      <c r="F33" s="59">
        <v>244</v>
      </c>
      <c r="G33" s="60"/>
      <c r="H33" s="60"/>
      <c r="I33" s="60"/>
      <c r="J33" s="61">
        <v>5</v>
      </c>
      <c r="K33" s="62">
        <v>5</v>
      </c>
      <c r="L33" s="62"/>
      <c r="M33"/>
      <c r="N33"/>
      <c r="O33"/>
      <c r="P33"/>
      <c r="Q33"/>
      <c r="R33"/>
      <c r="S33"/>
      <c r="T33"/>
      <c r="U33"/>
      <c r="V33"/>
    </row>
    <row r="34" spans="2:22" ht="33" customHeight="1">
      <c r="B34" s="94" t="s">
        <v>22</v>
      </c>
      <c r="C34" s="57">
        <v>1</v>
      </c>
      <c r="D34" s="57">
        <v>13</v>
      </c>
      <c r="E34" s="58">
        <v>920300</v>
      </c>
      <c r="F34" s="59">
        <v>244</v>
      </c>
      <c r="G34" s="60"/>
      <c r="H34" s="60"/>
      <c r="I34" s="60"/>
      <c r="J34" s="61">
        <v>247</v>
      </c>
      <c r="K34" s="61">
        <v>247</v>
      </c>
      <c r="L34" s="62"/>
      <c r="M34"/>
      <c r="N34"/>
      <c r="O34"/>
      <c r="P34"/>
      <c r="Q34"/>
      <c r="R34"/>
      <c r="S34"/>
      <c r="T34"/>
      <c r="U34"/>
      <c r="V34"/>
    </row>
    <row r="35" spans="2:22" ht="28.5" customHeight="1">
      <c r="B35" s="94" t="s">
        <v>68</v>
      </c>
      <c r="C35" s="57">
        <v>1</v>
      </c>
      <c r="D35" s="57">
        <v>13</v>
      </c>
      <c r="E35" s="74" t="s">
        <v>67</v>
      </c>
      <c r="F35" s="59">
        <v>244</v>
      </c>
      <c r="G35" s="60"/>
      <c r="H35" s="60"/>
      <c r="I35" s="60"/>
      <c r="J35" s="61">
        <v>100</v>
      </c>
      <c r="K35" s="62">
        <v>100</v>
      </c>
      <c r="L35" s="62"/>
      <c r="M35"/>
      <c r="N35"/>
      <c r="O35"/>
      <c r="P35"/>
      <c r="Q35"/>
      <c r="R35"/>
      <c r="S35"/>
      <c r="T35"/>
      <c r="U35"/>
      <c r="V35"/>
    </row>
    <row r="36" spans="2:22" ht="27" customHeight="1">
      <c r="B36" s="94" t="s">
        <v>63</v>
      </c>
      <c r="C36" s="57">
        <v>1</v>
      </c>
      <c r="D36" s="57">
        <v>13</v>
      </c>
      <c r="E36" s="58">
        <v>920300</v>
      </c>
      <c r="F36" s="59">
        <v>122</v>
      </c>
      <c r="G36" s="60"/>
      <c r="H36" s="60"/>
      <c r="I36" s="60"/>
      <c r="J36" s="61">
        <v>292.4</v>
      </c>
      <c r="K36" s="61">
        <f>J36</f>
        <v>292.4</v>
      </c>
      <c r="L36" s="62"/>
      <c r="M36"/>
      <c r="N36"/>
      <c r="O36"/>
      <c r="P36"/>
      <c r="Q36"/>
      <c r="R36"/>
      <c r="S36"/>
      <c r="T36"/>
      <c r="U36"/>
      <c r="V36"/>
    </row>
    <row r="37" spans="2:22" ht="27.75" customHeight="1">
      <c r="B37" s="94" t="s">
        <v>63</v>
      </c>
      <c r="C37" s="57">
        <v>1</v>
      </c>
      <c r="D37" s="57">
        <v>13</v>
      </c>
      <c r="E37" s="58">
        <v>920300</v>
      </c>
      <c r="F37" s="59">
        <v>242</v>
      </c>
      <c r="G37" s="60"/>
      <c r="H37" s="60"/>
      <c r="I37" s="60"/>
      <c r="J37" s="61">
        <v>501.1</v>
      </c>
      <c r="K37" s="61">
        <v>501.1</v>
      </c>
      <c r="L37" s="62"/>
      <c r="M37"/>
      <c r="N37"/>
      <c r="O37"/>
      <c r="P37"/>
      <c r="Q37"/>
      <c r="R37"/>
      <c r="S37"/>
      <c r="T37"/>
      <c r="U37"/>
      <c r="V37"/>
    </row>
    <row r="38" spans="2:22" ht="27" customHeight="1">
      <c r="B38" s="94" t="s">
        <v>63</v>
      </c>
      <c r="C38" s="57">
        <v>1</v>
      </c>
      <c r="D38" s="57">
        <v>13</v>
      </c>
      <c r="E38" s="58">
        <v>920300</v>
      </c>
      <c r="F38" s="59">
        <v>244</v>
      </c>
      <c r="G38" s="60"/>
      <c r="H38" s="60"/>
      <c r="I38" s="60"/>
      <c r="J38" s="61">
        <v>2789.2</v>
      </c>
      <c r="K38" s="61">
        <f>J38</f>
        <v>2789.2</v>
      </c>
      <c r="L38" s="62"/>
      <c r="M38"/>
      <c r="N38"/>
      <c r="O38"/>
      <c r="P38"/>
      <c r="Q38"/>
      <c r="R38"/>
      <c r="S38"/>
      <c r="T38"/>
      <c r="U38"/>
      <c r="V38"/>
    </row>
    <row r="39" spans="2:22" ht="24.75" customHeight="1">
      <c r="B39" s="94" t="s">
        <v>63</v>
      </c>
      <c r="C39" s="57">
        <v>1</v>
      </c>
      <c r="D39" s="57">
        <v>13</v>
      </c>
      <c r="E39" s="58">
        <v>920300</v>
      </c>
      <c r="F39" s="59">
        <v>852</v>
      </c>
      <c r="G39" s="60"/>
      <c r="H39" s="60"/>
      <c r="I39" s="60"/>
      <c r="J39" s="61">
        <v>1140.4</v>
      </c>
      <c r="K39" s="61">
        <f>J39</f>
        <v>1140.4</v>
      </c>
      <c r="L39" s="62"/>
      <c r="M39"/>
      <c r="N39"/>
      <c r="O39"/>
      <c r="P39"/>
      <c r="Q39"/>
      <c r="R39"/>
      <c r="S39"/>
      <c r="T39"/>
      <c r="U39"/>
      <c r="V39"/>
    </row>
    <row r="40" spans="2:22" s="8" customFormat="1" ht="20.25" customHeight="1">
      <c r="B40" s="95" t="s">
        <v>23</v>
      </c>
      <c r="C40" s="63">
        <v>2</v>
      </c>
      <c r="D40" s="63">
        <v>0</v>
      </c>
      <c r="E40" s="64">
        <v>0</v>
      </c>
      <c r="F40" s="65">
        <v>0</v>
      </c>
      <c r="G40" s="60"/>
      <c r="H40" s="60"/>
      <c r="I40" s="60"/>
      <c r="J40" s="68">
        <f>J41+J42+J43</f>
        <v>381.7</v>
      </c>
      <c r="K40" s="62"/>
      <c r="L40" s="68">
        <f>L41+L42+L43</f>
        <v>381.7</v>
      </c>
      <c r="M40"/>
      <c r="N40"/>
      <c r="O40"/>
      <c r="P40"/>
      <c r="Q40"/>
      <c r="R40"/>
      <c r="S40"/>
      <c r="T40"/>
      <c r="U40"/>
      <c r="V40"/>
    </row>
    <row r="41" spans="2:22" ht="25.5" customHeight="1">
      <c r="B41" s="94" t="s">
        <v>24</v>
      </c>
      <c r="C41" s="57">
        <v>2</v>
      </c>
      <c r="D41" s="57">
        <v>3</v>
      </c>
      <c r="E41" s="58">
        <v>13600</v>
      </c>
      <c r="F41" s="59">
        <v>121</v>
      </c>
      <c r="G41" s="60"/>
      <c r="H41" s="60"/>
      <c r="I41" s="60"/>
      <c r="J41" s="61">
        <v>345.1</v>
      </c>
      <c r="K41" s="62"/>
      <c r="L41" s="62">
        <f>J41</f>
        <v>345.1</v>
      </c>
      <c r="M41"/>
      <c r="N41"/>
      <c r="O41"/>
      <c r="P41"/>
      <c r="Q41"/>
      <c r="R41"/>
      <c r="S41"/>
      <c r="T41"/>
      <c r="U41"/>
      <c r="V41"/>
    </row>
    <row r="42" spans="2:22" ht="25.5" customHeight="1">
      <c r="B42" s="94" t="s">
        <v>24</v>
      </c>
      <c r="C42" s="57">
        <v>2</v>
      </c>
      <c r="D42" s="57">
        <v>3</v>
      </c>
      <c r="E42" s="58">
        <v>13600</v>
      </c>
      <c r="F42" s="59">
        <v>122</v>
      </c>
      <c r="G42" s="60"/>
      <c r="H42" s="60"/>
      <c r="I42" s="60"/>
      <c r="J42" s="61">
        <v>30.9</v>
      </c>
      <c r="K42" s="62"/>
      <c r="L42" s="62">
        <f>J42</f>
        <v>30.9</v>
      </c>
      <c r="M42"/>
      <c r="N42"/>
      <c r="O42"/>
      <c r="P42"/>
      <c r="Q42"/>
      <c r="R42"/>
      <c r="S42"/>
      <c r="T42"/>
      <c r="U42"/>
      <c r="V42"/>
    </row>
    <row r="43" spans="2:22" ht="25.5" customHeight="1">
      <c r="B43" s="94" t="s">
        <v>24</v>
      </c>
      <c r="C43" s="57">
        <v>2</v>
      </c>
      <c r="D43" s="57">
        <v>3</v>
      </c>
      <c r="E43" s="58">
        <v>13600</v>
      </c>
      <c r="F43" s="59">
        <v>244</v>
      </c>
      <c r="G43" s="60"/>
      <c r="H43" s="60"/>
      <c r="I43" s="60"/>
      <c r="J43" s="61">
        <v>5.7</v>
      </c>
      <c r="K43" s="62"/>
      <c r="L43" s="62">
        <f>J43</f>
        <v>5.7</v>
      </c>
      <c r="M43"/>
      <c r="N43"/>
      <c r="O43"/>
      <c r="P43"/>
      <c r="Q43"/>
      <c r="R43"/>
      <c r="S43"/>
      <c r="T43"/>
      <c r="U43"/>
      <c r="V43"/>
    </row>
    <row r="44" spans="2:22" s="8" customFormat="1" ht="44.25" customHeight="1">
      <c r="B44" s="89" t="s">
        <v>36</v>
      </c>
      <c r="C44" s="63">
        <v>3</v>
      </c>
      <c r="D44" s="63">
        <v>4</v>
      </c>
      <c r="E44" s="64">
        <v>0</v>
      </c>
      <c r="F44" s="65">
        <v>0</v>
      </c>
      <c r="G44" s="72"/>
      <c r="H44" s="72"/>
      <c r="I44" s="72"/>
      <c r="J44" s="68">
        <f>J45+J46</f>
        <v>47</v>
      </c>
      <c r="K44" s="68"/>
      <c r="L44" s="68">
        <f>L45+L46</f>
        <v>47</v>
      </c>
      <c r="M44"/>
      <c r="N44"/>
      <c r="O44"/>
      <c r="P44"/>
      <c r="Q44"/>
      <c r="R44"/>
      <c r="S44"/>
      <c r="T44"/>
      <c r="U44"/>
      <c r="V44"/>
    </row>
    <row r="45" spans="2:22" s="8" customFormat="1" ht="42" customHeight="1">
      <c r="B45" s="94" t="s">
        <v>36</v>
      </c>
      <c r="C45" s="57">
        <v>3</v>
      </c>
      <c r="D45" s="57">
        <v>4</v>
      </c>
      <c r="E45" s="58">
        <v>13801</v>
      </c>
      <c r="F45" s="59">
        <v>121</v>
      </c>
      <c r="G45" s="60"/>
      <c r="H45" s="60"/>
      <c r="I45" s="60"/>
      <c r="J45" s="61">
        <v>23.4</v>
      </c>
      <c r="K45" s="62"/>
      <c r="L45" s="62">
        <v>23.4</v>
      </c>
      <c r="M45"/>
      <c r="N45"/>
      <c r="O45"/>
      <c r="P45"/>
      <c r="Q45"/>
      <c r="R45"/>
      <c r="S45"/>
      <c r="T45"/>
      <c r="U45"/>
      <c r="V45"/>
    </row>
    <row r="46" spans="2:22" ht="36" customHeight="1">
      <c r="B46" s="94" t="s">
        <v>36</v>
      </c>
      <c r="C46" s="57">
        <v>3</v>
      </c>
      <c r="D46" s="57">
        <v>4</v>
      </c>
      <c r="E46" s="58">
        <v>13801</v>
      </c>
      <c r="F46" s="59">
        <v>242</v>
      </c>
      <c r="G46" s="71"/>
      <c r="H46" s="71"/>
      <c r="I46" s="71"/>
      <c r="J46" s="66">
        <v>23.6</v>
      </c>
      <c r="K46" s="67"/>
      <c r="L46" s="67">
        <v>23.6</v>
      </c>
      <c r="M46"/>
      <c r="N46"/>
      <c r="O46"/>
      <c r="P46"/>
      <c r="Q46"/>
      <c r="R46"/>
      <c r="S46"/>
      <c r="T46"/>
      <c r="U46"/>
      <c r="V46"/>
    </row>
    <row r="47" spans="2:22" s="8" customFormat="1" ht="21.75" customHeight="1">
      <c r="B47" s="89" t="s">
        <v>37</v>
      </c>
      <c r="C47" s="63">
        <v>3</v>
      </c>
      <c r="D47" s="63">
        <v>9</v>
      </c>
      <c r="E47" s="64">
        <v>0</v>
      </c>
      <c r="F47" s="65">
        <v>0</v>
      </c>
      <c r="G47" s="60"/>
      <c r="H47" s="60"/>
      <c r="I47" s="60"/>
      <c r="J47" s="68">
        <f>J48+J49+J50+J51+J52+J53</f>
        <v>1240.1</v>
      </c>
      <c r="K47" s="68">
        <f>J47</f>
        <v>1240.1</v>
      </c>
      <c r="L47" s="62"/>
      <c r="M47"/>
      <c r="N47"/>
      <c r="O47"/>
      <c r="P47"/>
      <c r="Q47"/>
      <c r="R47"/>
      <c r="S47"/>
      <c r="T47"/>
      <c r="U47"/>
      <c r="V47"/>
    </row>
    <row r="48" spans="2:22" ht="20.25" customHeight="1">
      <c r="B48" s="96" t="s">
        <v>38</v>
      </c>
      <c r="C48" s="57">
        <v>3</v>
      </c>
      <c r="D48" s="57">
        <v>9</v>
      </c>
      <c r="E48" s="58">
        <v>2180100</v>
      </c>
      <c r="F48" s="59">
        <v>244</v>
      </c>
      <c r="G48" s="60"/>
      <c r="H48" s="60"/>
      <c r="I48" s="60"/>
      <c r="J48" s="61">
        <v>5</v>
      </c>
      <c r="K48" s="62">
        <v>5</v>
      </c>
      <c r="L48" s="62"/>
      <c r="M48"/>
      <c r="N48"/>
      <c r="O48"/>
      <c r="P48"/>
      <c r="Q48"/>
      <c r="R48"/>
      <c r="S48"/>
      <c r="T48"/>
      <c r="U48"/>
      <c r="V48"/>
    </row>
    <row r="49" spans="2:22" ht="45">
      <c r="B49" s="94" t="s">
        <v>39</v>
      </c>
      <c r="C49" s="57">
        <v>3</v>
      </c>
      <c r="D49" s="57">
        <v>9</v>
      </c>
      <c r="E49" s="58">
        <v>2180100</v>
      </c>
      <c r="F49" s="59">
        <v>244</v>
      </c>
      <c r="G49" s="60"/>
      <c r="H49" s="60"/>
      <c r="I49" s="60"/>
      <c r="J49" s="61">
        <v>5</v>
      </c>
      <c r="K49" s="62">
        <v>5</v>
      </c>
      <c r="L49" s="62"/>
      <c r="M49" s="87"/>
      <c r="N49"/>
      <c r="O49"/>
      <c r="P49"/>
      <c r="Q49"/>
      <c r="R49"/>
      <c r="S49"/>
      <c r="T49"/>
      <c r="U49"/>
      <c r="V49"/>
    </row>
    <row r="50" spans="2:22" ht="24" customHeight="1">
      <c r="B50" s="94" t="s">
        <v>40</v>
      </c>
      <c r="C50" s="57">
        <v>3</v>
      </c>
      <c r="D50" s="57">
        <v>9</v>
      </c>
      <c r="E50" s="58">
        <v>2180100</v>
      </c>
      <c r="F50" s="59">
        <v>244</v>
      </c>
      <c r="G50" s="60"/>
      <c r="H50" s="60"/>
      <c r="I50" s="60"/>
      <c r="J50" s="61">
        <f>435-50-10+57.6</f>
        <v>432.6</v>
      </c>
      <c r="K50" s="62">
        <f>J50</f>
        <v>432.6</v>
      </c>
      <c r="L50" s="62"/>
      <c r="M50"/>
      <c r="N50"/>
      <c r="O50"/>
      <c r="P50"/>
      <c r="Q50"/>
      <c r="R50"/>
      <c r="S50"/>
      <c r="T50"/>
      <c r="U50"/>
      <c r="V50"/>
    </row>
    <row r="51" spans="2:22" ht="23.25" customHeight="1">
      <c r="B51" s="94" t="s">
        <v>41</v>
      </c>
      <c r="C51" s="57">
        <v>3</v>
      </c>
      <c r="D51" s="57">
        <v>9</v>
      </c>
      <c r="E51" s="58">
        <v>2180100</v>
      </c>
      <c r="F51" s="59">
        <v>244</v>
      </c>
      <c r="G51" s="60"/>
      <c r="H51" s="60"/>
      <c r="I51" s="60"/>
      <c r="J51" s="61">
        <v>150</v>
      </c>
      <c r="K51" s="62">
        <v>150</v>
      </c>
      <c r="L51" s="62"/>
      <c r="M51"/>
      <c r="N51"/>
      <c r="O51"/>
      <c r="P51"/>
      <c r="Q51"/>
      <c r="R51"/>
      <c r="S51"/>
      <c r="T51"/>
      <c r="U51"/>
      <c r="V51"/>
    </row>
    <row r="52" spans="2:22" ht="44.25" customHeight="1">
      <c r="B52" s="94" t="s">
        <v>42</v>
      </c>
      <c r="C52" s="57">
        <v>3</v>
      </c>
      <c r="D52" s="57">
        <v>9</v>
      </c>
      <c r="E52" s="58">
        <v>2180100</v>
      </c>
      <c r="F52" s="59">
        <v>244</v>
      </c>
      <c r="G52" s="60"/>
      <c r="H52" s="60"/>
      <c r="I52" s="60"/>
      <c r="J52" s="61">
        <v>5</v>
      </c>
      <c r="K52" s="62">
        <v>5</v>
      </c>
      <c r="L52" s="62"/>
      <c r="M52"/>
      <c r="N52"/>
      <c r="O52"/>
      <c r="P52"/>
      <c r="Q52"/>
      <c r="R52"/>
      <c r="S52"/>
      <c r="T52"/>
      <c r="U52"/>
      <c r="V52"/>
    </row>
    <row r="53" spans="2:22" ht="22.5" customHeight="1">
      <c r="B53" s="94" t="s">
        <v>25</v>
      </c>
      <c r="C53" s="57">
        <v>3</v>
      </c>
      <c r="D53" s="57">
        <v>9</v>
      </c>
      <c r="E53" s="58">
        <v>2180100</v>
      </c>
      <c r="F53" s="59">
        <v>244</v>
      </c>
      <c r="G53" s="60"/>
      <c r="H53" s="60"/>
      <c r="I53" s="60"/>
      <c r="J53" s="61">
        <f>300+150+192.5</f>
        <v>642.5</v>
      </c>
      <c r="K53" s="62">
        <f>J53</f>
        <v>642.5</v>
      </c>
      <c r="L53" s="62"/>
      <c r="M53" s="100"/>
      <c r="N53"/>
      <c r="O53"/>
      <c r="P53"/>
      <c r="Q53"/>
      <c r="R53"/>
      <c r="S53"/>
      <c r="T53"/>
      <c r="U53"/>
      <c r="V53"/>
    </row>
    <row r="54" spans="2:22" ht="38.25" customHeight="1">
      <c r="B54" s="89" t="s">
        <v>87</v>
      </c>
      <c r="C54" s="63">
        <v>3</v>
      </c>
      <c r="D54" s="63">
        <v>14</v>
      </c>
      <c r="E54" s="64">
        <v>0</v>
      </c>
      <c r="F54" s="65">
        <v>0</v>
      </c>
      <c r="G54" s="72"/>
      <c r="H54" s="72"/>
      <c r="I54" s="72"/>
      <c r="J54" s="68">
        <v>12</v>
      </c>
      <c r="K54" s="68">
        <v>12</v>
      </c>
      <c r="L54" s="68"/>
      <c r="M54"/>
      <c r="N54"/>
      <c r="O54"/>
      <c r="P54"/>
      <c r="Q54"/>
      <c r="R54"/>
      <c r="S54"/>
      <c r="T54"/>
      <c r="U54"/>
      <c r="V54"/>
    </row>
    <row r="55" spans="2:22" ht="34.5" customHeight="1">
      <c r="B55" s="94" t="s">
        <v>88</v>
      </c>
      <c r="C55" s="57">
        <v>3</v>
      </c>
      <c r="D55" s="57">
        <v>14</v>
      </c>
      <c r="E55" s="58">
        <v>5222501</v>
      </c>
      <c r="F55" s="59">
        <v>244</v>
      </c>
      <c r="G55" s="60"/>
      <c r="H55" s="60"/>
      <c r="I55" s="60"/>
      <c r="J55" s="61">
        <v>12</v>
      </c>
      <c r="K55" s="62">
        <v>12</v>
      </c>
      <c r="L55" s="62"/>
      <c r="M55"/>
      <c r="N55"/>
      <c r="O55"/>
      <c r="P55"/>
      <c r="Q55"/>
      <c r="R55"/>
      <c r="S55"/>
      <c r="T55"/>
      <c r="U55"/>
      <c r="V55"/>
    </row>
    <row r="56" spans="2:22" ht="18" customHeight="1">
      <c r="B56" s="89" t="s">
        <v>59</v>
      </c>
      <c r="C56" s="63">
        <v>4</v>
      </c>
      <c r="D56" s="63">
        <v>0</v>
      </c>
      <c r="E56" s="64">
        <v>0</v>
      </c>
      <c r="F56" s="65">
        <v>0</v>
      </c>
      <c r="G56" s="72"/>
      <c r="H56" s="72"/>
      <c r="I56" s="72"/>
      <c r="J56" s="68">
        <f>J57+J62+J63+J66</f>
        <v>7007.200000000001</v>
      </c>
      <c r="K56" s="68">
        <f>K57+K62+K63+K66</f>
        <v>7007.200000000001</v>
      </c>
      <c r="L56" s="62"/>
      <c r="M56"/>
      <c r="N56"/>
      <c r="O56"/>
      <c r="P56"/>
      <c r="Q56"/>
      <c r="R56"/>
      <c r="S56"/>
      <c r="T56"/>
      <c r="U56"/>
      <c r="V56"/>
    </row>
    <row r="57" spans="2:22" ht="18" customHeight="1">
      <c r="B57" s="89" t="s">
        <v>90</v>
      </c>
      <c r="C57" s="63">
        <v>4</v>
      </c>
      <c r="D57" s="63">
        <v>1</v>
      </c>
      <c r="E57" s="64">
        <v>0</v>
      </c>
      <c r="F57" s="65">
        <v>0</v>
      </c>
      <c r="G57" s="72"/>
      <c r="H57" s="72"/>
      <c r="I57" s="72"/>
      <c r="J57" s="68">
        <f>J58+J59+J60+J61</f>
        <v>2053.5</v>
      </c>
      <c r="K57" s="68">
        <f>K58+K59+K60+K61</f>
        <v>2053.5</v>
      </c>
      <c r="L57" s="62"/>
      <c r="M57"/>
      <c r="N57"/>
      <c r="O57"/>
      <c r="P57"/>
      <c r="Q57"/>
      <c r="R57"/>
      <c r="S57"/>
      <c r="T57"/>
      <c r="U57"/>
      <c r="V57"/>
    </row>
    <row r="58" spans="2:22" ht="47.25" customHeight="1">
      <c r="B58" s="94" t="s">
        <v>60</v>
      </c>
      <c r="C58" s="57">
        <v>4</v>
      </c>
      <c r="D58" s="57">
        <v>1</v>
      </c>
      <c r="E58" s="58">
        <v>5100300</v>
      </c>
      <c r="F58" s="59">
        <v>121</v>
      </c>
      <c r="G58" s="60"/>
      <c r="H58" s="60"/>
      <c r="I58" s="60"/>
      <c r="J58" s="61">
        <v>17.5</v>
      </c>
      <c r="K58" s="61">
        <v>17.5</v>
      </c>
      <c r="L58" s="62"/>
      <c r="M58"/>
      <c r="N58"/>
      <c r="O58"/>
      <c r="P58"/>
      <c r="Q58"/>
      <c r="R58"/>
      <c r="S58"/>
      <c r="T58"/>
      <c r="U58"/>
      <c r="V58"/>
    </row>
    <row r="59" spans="2:22" ht="47.25" customHeight="1">
      <c r="B59" s="94" t="s">
        <v>76</v>
      </c>
      <c r="C59" s="57">
        <v>4</v>
      </c>
      <c r="D59" s="57">
        <v>1</v>
      </c>
      <c r="E59" s="58">
        <v>5224500</v>
      </c>
      <c r="F59" s="59">
        <v>121</v>
      </c>
      <c r="G59" s="60"/>
      <c r="H59" s="60"/>
      <c r="I59" s="60"/>
      <c r="J59" s="61">
        <f>990.5+366.2+372.1</f>
        <v>1728.8000000000002</v>
      </c>
      <c r="K59" s="61">
        <f>J59</f>
        <v>1728.8000000000002</v>
      </c>
      <c r="L59" s="62"/>
      <c r="M59"/>
      <c r="N59"/>
      <c r="O59"/>
      <c r="P59"/>
      <c r="Q59"/>
      <c r="R59"/>
      <c r="S59"/>
      <c r="T59"/>
      <c r="U59"/>
      <c r="V59"/>
    </row>
    <row r="60" spans="2:22" ht="47.25" customHeight="1">
      <c r="B60" s="94" t="s">
        <v>66</v>
      </c>
      <c r="C60" s="57">
        <v>4</v>
      </c>
      <c r="D60" s="57">
        <v>1</v>
      </c>
      <c r="E60" s="74" t="s">
        <v>70</v>
      </c>
      <c r="F60" s="59">
        <v>121</v>
      </c>
      <c r="G60" s="60"/>
      <c r="H60" s="60"/>
      <c r="I60" s="60"/>
      <c r="J60" s="61">
        <v>266.7</v>
      </c>
      <c r="K60" s="62">
        <v>266.7</v>
      </c>
      <c r="L60" s="62"/>
      <c r="M60"/>
      <c r="N60"/>
      <c r="O60"/>
      <c r="P60"/>
      <c r="Q60"/>
      <c r="R60"/>
      <c r="S60"/>
      <c r="T60"/>
      <c r="U60"/>
      <c r="V60"/>
    </row>
    <row r="61" spans="2:22" ht="47.25" customHeight="1">
      <c r="B61" s="94" t="s">
        <v>76</v>
      </c>
      <c r="C61" s="57">
        <v>4</v>
      </c>
      <c r="D61" s="57">
        <v>1</v>
      </c>
      <c r="E61" s="58">
        <v>5224500</v>
      </c>
      <c r="F61" s="59">
        <v>612</v>
      </c>
      <c r="G61" s="60"/>
      <c r="H61" s="60"/>
      <c r="I61" s="60"/>
      <c r="J61" s="61">
        <v>40.5</v>
      </c>
      <c r="K61" s="62">
        <f>J61</f>
        <v>40.5</v>
      </c>
      <c r="L61" s="62"/>
      <c r="M61"/>
      <c r="N61"/>
      <c r="O61"/>
      <c r="P61"/>
      <c r="Q61"/>
      <c r="R61"/>
      <c r="S61"/>
      <c r="T61"/>
      <c r="U61"/>
      <c r="V61"/>
    </row>
    <row r="62" spans="2:22" ht="47.25" customHeight="1">
      <c r="B62" s="89" t="s">
        <v>89</v>
      </c>
      <c r="C62" s="63">
        <v>4</v>
      </c>
      <c r="D62" s="63">
        <v>9</v>
      </c>
      <c r="E62" s="64">
        <v>7950900</v>
      </c>
      <c r="F62" s="65">
        <v>244</v>
      </c>
      <c r="G62" s="72"/>
      <c r="H62" s="72"/>
      <c r="I62" s="72"/>
      <c r="J62" s="68">
        <v>563</v>
      </c>
      <c r="K62" s="68">
        <v>563</v>
      </c>
      <c r="L62" s="62"/>
      <c r="M62"/>
      <c r="N62"/>
      <c r="O62"/>
      <c r="P62"/>
      <c r="Q62"/>
      <c r="R62"/>
      <c r="S62"/>
      <c r="T62"/>
      <c r="U62"/>
      <c r="V62"/>
    </row>
    <row r="63" spans="2:22" ht="47.25" customHeight="1">
      <c r="B63" s="89" t="s">
        <v>85</v>
      </c>
      <c r="C63" s="63">
        <v>4</v>
      </c>
      <c r="D63" s="63">
        <v>10</v>
      </c>
      <c r="E63" s="104" t="s">
        <v>17</v>
      </c>
      <c r="F63" s="65">
        <v>0</v>
      </c>
      <c r="G63" s="72"/>
      <c r="H63" s="72"/>
      <c r="I63" s="72"/>
      <c r="J63" s="68">
        <f>J64+J65</f>
        <v>2010.8</v>
      </c>
      <c r="K63" s="68">
        <f>K64+K65</f>
        <v>2010.8</v>
      </c>
      <c r="L63" s="68"/>
      <c r="M63"/>
      <c r="O63"/>
      <c r="P63"/>
      <c r="Q63"/>
      <c r="R63"/>
      <c r="S63"/>
      <c r="T63"/>
      <c r="U63"/>
      <c r="V63"/>
    </row>
    <row r="64" spans="2:22" ht="36" customHeight="1">
      <c r="B64" s="94" t="s">
        <v>64</v>
      </c>
      <c r="C64" s="57">
        <v>4</v>
      </c>
      <c r="D64" s="57">
        <v>10</v>
      </c>
      <c r="E64" s="58">
        <v>3300200</v>
      </c>
      <c r="F64" s="59">
        <v>242</v>
      </c>
      <c r="G64" s="105"/>
      <c r="H64" s="105"/>
      <c r="I64" s="105"/>
      <c r="J64" s="61">
        <f>1281.8-21</f>
        <v>1260.8</v>
      </c>
      <c r="K64" s="61">
        <f>J64</f>
        <v>1260.8</v>
      </c>
      <c r="L64" s="68"/>
      <c r="M64"/>
      <c r="O64"/>
      <c r="P64"/>
      <c r="Q64"/>
      <c r="R64"/>
      <c r="S64"/>
      <c r="T64"/>
      <c r="U64"/>
      <c r="V64"/>
    </row>
    <row r="65" spans="2:22" ht="36" customHeight="1">
      <c r="B65" s="94" t="s">
        <v>86</v>
      </c>
      <c r="C65" s="106">
        <v>4</v>
      </c>
      <c r="D65" s="106">
        <v>10</v>
      </c>
      <c r="E65" s="107">
        <v>7952200</v>
      </c>
      <c r="F65" s="108">
        <v>242</v>
      </c>
      <c r="G65" s="109"/>
      <c r="H65" s="109"/>
      <c r="I65" s="109"/>
      <c r="J65" s="110">
        <v>750</v>
      </c>
      <c r="K65" s="110">
        <v>750</v>
      </c>
      <c r="L65" s="61"/>
      <c r="M65"/>
      <c r="O65"/>
      <c r="P65"/>
      <c r="Q65"/>
      <c r="R65"/>
      <c r="S65"/>
      <c r="T65"/>
      <c r="U65"/>
      <c r="V65"/>
    </row>
    <row r="66" spans="2:22" ht="36" customHeight="1">
      <c r="B66" s="96" t="s">
        <v>57</v>
      </c>
      <c r="C66" s="63">
        <v>4</v>
      </c>
      <c r="D66" s="63">
        <v>12</v>
      </c>
      <c r="E66" s="64">
        <v>0</v>
      </c>
      <c r="F66" s="65">
        <v>0</v>
      </c>
      <c r="G66" s="72"/>
      <c r="H66" s="72"/>
      <c r="I66" s="72"/>
      <c r="J66" s="68">
        <f>J67+J68+J69+J70+J71+J72+J73</f>
        <v>2379.9</v>
      </c>
      <c r="K66" s="68">
        <f>K67+K68+K69+K70+K71+K72+K73</f>
        <v>2379.9</v>
      </c>
      <c r="L66" s="68"/>
      <c r="M66"/>
      <c r="O66"/>
      <c r="P66"/>
      <c r="Q66"/>
      <c r="R66"/>
      <c r="S66"/>
      <c r="T66"/>
      <c r="U66"/>
      <c r="V66"/>
    </row>
    <row r="67" spans="2:13" ht="21" customHeight="1">
      <c r="B67" s="96" t="s">
        <v>57</v>
      </c>
      <c r="C67" s="57">
        <v>4</v>
      </c>
      <c r="D67" s="57">
        <v>12</v>
      </c>
      <c r="E67" s="58">
        <v>929900</v>
      </c>
      <c r="F67" s="59">
        <v>540</v>
      </c>
      <c r="G67" s="60"/>
      <c r="H67" s="60"/>
      <c r="I67" s="60"/>
      <c r="J67" s="73">
        <v>1968</v>
      </c>
      <c r="K67" s="62">
        <f aca="true" t="shared" si="0" ref="K67:K73">J67</f>
        <v>1968</v>
      </c>
      <c r="L67" s="62"/>
      <c r="M67" s="101"/>
    </row>
    <row r="68" spans="2:13" ht="54.75" customHeight="1">
      <c r="B68" s="94" t="s">
        <v>84</v>
      </c>
      <c r="C68" s="57">
        <v>4</v>
      </c>
      <c r="D68" s="57">
        <v>12</v>
      </c>
      <c r="E68" s="58">
        <v>923400</v>
      </c>
      <c r="F68" s="59">
        <v>244</v>
      </c>
      <c r="G68" s="60"/>
      <c r="H68" s="60"/>
      <c r="I68" s="60"/>
      <c r="J68" s="73">
        <f>198-98</f>
        <v>100</v>
      </c>
      <c r="K68" s="62">
        <f t="shared" si="0"/>
        <v>100</v>
      </c>
      <c r="L68" s="62"/>
      <c r="M68" s="101"/>
    </row>
    <row r="69" spans="2:13" ht="57" customHeight="1">
      <c r="B69" s="94" t="s">
        <v>84</v>
      </c>
      <c r="C69" s="57">
        <v>4</v>
      </c>
      <c r="D69" s="57">
        <v>12</v>
      </c>
      <c r="E69" s="58">
        <v>5226300</v>
      </c>
      <c r="F69" s="59">
        <v>244</v>
      </c>
      <c r="G69" s="60"/>
      <c r="H69" s="60"/>
      <c r="I69" s="60"/>
      <c r="J69" s="73">
        <f>169.5-101.1</f>
        <v>68.4</v>
      </c>
      <c r="K69" s="62">
        <f t="shared" si="0"/>
        <v>68.4</v>
      </c>
      <c r="L69" s="62"/>
      <c r="M69" s="101"/>
    </row>
    <row r="70" spans="2:13" ht="21" customHeight="1">
      <c r="B70" s="96" t="s">
        <v>80</v>
      </c>
      <c r="C70" s="57">
        <v>4</v>
      </c>
      <c r="D70" s="57">
        <v>12</v>
      </c>
      <c r="E70" s="58">
        <v>7951700</v>
      </c>
      <c r="F70" s="59">
        <v>244</v>
      </c>
      <c r="G70" s="60"/>
      <c r="H70" s="60"/>
      <c r="I70" s="60"/>
      <c r="J70" s="73">
        <f>44.4-2-28</f>
        <v>14.399999999999999</v>
      </c>
      <c r="K70" s="62">
        <f t="shared" si="0"/>
        <v>14.399999999999999</v>
      </c>
      <c r="L70" s="62"/>
      <c r="M70" s="101"/>
    </row>
    <row r="71" spans="2:13" ht="54.75" customHeight="1">
      <c r="B71" s="94" t="s">
        <v>84</v>
      </c>
      <c r="C71" s="57">
        <v>4</v>
      </c>
      <c r="D71" s="57">
        <v>12</v>
      </c>
      <c r="E71" s="58">
        <v>923400</v>
      </c>
      <c r="F71" s="59">
        <v>612</v>
      </c>
      <c r="G71" s="60"/>
      <c r="H71" s="60"/>
      <c r="I71" s="60"/>
      <c r="J71" s="73">
        <v>98</v>
      </c>
      <c r="K71" s="62">
        <f t="shared" si="0"/>
        <v>98</v>
      </c>
      <c r="L71" s="62"/>
      <c r="M71" s="101"/>
    </row>
    <row r="72" spans="2:13" ht="57" customHeight="1">
      <c r="B72" s="94" t="s">
        <v>84</v>
      </c>
      <c r="C72" s="57">
        <v>4</v>
      </c>
      <c r="D72" s="57">
        <v>12</v>
      </c>
      <c r="E72" s="58">
        <v>5226300</v>
      </c>
      <c r="F72" s="59">
        <v>612</v>
      </c>
      <c r="G72" s="60"/>
      <c r="H72" s="60"/>
      <c r="I72" s="60"/>
      <c r="J72" s="73">
        <f>101.1</f>
        <v>101.1</v>
      </c>
      <c r="K72" s="62">
        <f t="shared" si="0"/>
        <v>101.1</v>
      </c>
      <c r="L72" s="62"/>
      <c r="M72" s="101"/>
    </row>
    <row r="73" spans="2:13" ht="21" customHeight="1">
      <c r="B73" s="96" t="s">
        <v>80</v>
      </c>
      <c r="C73" s="57">
        <v>4</v>
      </c>
      <c r="D73" s="57">
        <v>12</v>
      </c>
      <c r="E73" s="58">
        <v>7951700</v>
      </c>
      <c r="F73" s="59">
        <v>612</v>
      </c>
      <c r="G73" s="60"/>
      <c r="H73" s="60"/>
      <c r="I73" s="60"/>
      <c r="J73" s="73">
        <f>28+2</f>
        <v>30</v>
      </c>
      <c r="K73" s="62">
        <f t="shared" si="0"/>
        <v>30</v>
      </c>
      <c r="L73" s="62"/>
      <c r="M73" s="101"/>
    </row>
    <row r="74" spans="2:22" s="29" customFormat="1" ht="20.25" customHeight="1">
      <c r="B74" s="97" t="s">
        <v>26</v>
      </c>
      <c r="C74" s="63">
        <v>5</v>
      </c>
      <c r="D74" s="63">
        <v>0</v>
      </c>
      <c r="E74" s="64">
        <v>0</v>
      </c>
      <c r="F74" s="65">
        <v>0</v>
      </c>
      <c r="G74" s="60"/>
      <c r="H74" s="60"/>
      <c r="I74" s="60"/>
      <c r="J74" s="68">
        <f>J75+J79+J80</f>
        <v>13169.3</v>
      </c>
      <c r="K74" s="68">
        <f>K75+K79+K80</f>
        <v>13169.3</v>
      </c>
      <c r="L74" s="62"/>
      <c r="M74"/>
      <c r="N74"/>
      <c r="O74"/>
      <c r="P74"/>
      <c r="Q74"/>
      <c r="R74"/>
      <c r="S74"/>
      <c r="T74"/>
      <c r="U74"/>
      <c r="V74"/>
    </row>
    <row r="75" spans="2:22" ht="18.75" customHeight="1">
      <c r="B75" s="95" t="s">
        <v>27</v>
      </c>
      <c r="C75" s="63">
        <v>5</v>
      </c>
      <c r="D75" s="63">
        <v>1</v>
      </c>
      <c r="E75" s="64">
        <v>0</v>
      </c>
      <c r="F75" s="65">
        <v>0</v>
      </c>
      <c r="G75" s="60"/>
      <c r="H75" s="60"/>
      <c r="I75" s="60"/>
      <c r="J75" s="68">
        <f>J76+J77+J78</f>
        <v>3767.2</v>
      </c>
      <c r="K75" s="68">
        <f>K76+K77+K78</f>
        <v>3767.2</v>
      </c>
      <c r="L75" s="62"/>
      <c r="M75"/>
      <c r="N75"/>
      <c r="O75"/>
      <c r="P75"/>
      <c r="Q75"/>
      <c r="R75"/>
      <c r="S75"/>
      <c r="T75"/>
      <c r="U75"/>
      <c r="V75"/>
    </row>
    <row r="76" spans="2:22" ht="23.25" customHeight="1">
      <c r="B76" s="94" t="s">
        <v>43</v>
      </c>
      <c r="C76" s="57">
        <v>5</v>
      </c>
      <c r="D76" s="57">
        <v>1</v>
      </c>
      <c r="E76" s="58">
        <v>3500300</v>
      </c>
      <c r="F76" s="59">
        <v>244</v>
      </c>
      <c r="G76" s="60"/>
      <c r="H76" s="60"/>
      <c r="I76" s="60"/>
      <c r="J76" s="61">
        <v>400</v>
      </c>
      <c r="K76" s="62">
        <v>400</v>
      </c>
      <c r="L76" s="62"/>
      <c r="M76"/>
      <c r="N76"/>
      <c r="O76"/>
      <c r="P76"/>
      <c r="Q76"/>
      <c r="R76"/>
      <c r="S76"/>
      <c r="T76"/>
      <c r="U76"/>
      <c r="V76"/>
    </row>
    <row r="77" spans="2:22" s="8" customFormat="1" ht="18.75" customHeight="1">
      <c r="B77" s="96" t="s">
        <v>28</v>
      </c>
      <c r="C77" s="57">
        <v>5</v>
      </c>
      <c r="D77" s="57">
        <v>1</v>
      </c>
      <c r="E77" s="58">
        <v>3500200</v>
      </c>
      <c r="F77" s="59">
        <v>244</v>
      </c>
      <c r="G77" s="60"/>
      <c r="H77" s="60"/>
      <c r="I77" s="60"/>
      <c r="J77" s="61">
        <v>2476.9</v>
      </c>
      <c r="K77" s="62">
        <v>2476.9</v>
      </c>
      <c r="L77" s="62"/>
      <c r="M77"/>
      <c r="N77"/>
      <c r="O77"/>
      <c r="P77"/>
      <c r="Q77"/>
      <c r="R77"/>
      <c r="S77"/>
      <c r="T77"/>
      <c r="U77"/>
      <c r="V77"/>
    </row>
    <row r="78" spans="2:22" s="8" customFormat="1" ht="18.75" customHeight="1">
      <c r="B78" s="96" t="s">
        <v>82</v>
      </c>
      <c r="C78" s="57">
        <v>5</v>
      </c>
      <c r="D78" s="57">
        <v>1</v>
      </c>
      <c r="E78" s="58">
        <v>522700</v>
      </c>
      <c r="F78" s="59">
        <v>244</v>
      </c>
      <c r="G78" s="60"/>
      <c r="H78" s="60"/>
      <c r="I78" s="60"/>
      <c r="J78" s="61">
        <v>890.3</v>
      </c>
      <c r="K78" s="62">
        <v>890.3</v>
      </c>
      <c r="L78" s="62"/>
      <c r="M78"/>
      <c r="N78"/>
      <c r="O78"/>
      <c r="P78"/>
      <c r="Q78"/>
      <c r="R78"/>
      <c r="S78"/>
      <c r="T78"/>
      <c r="U78"/>
      <c r="V78"/>
    </row>
    <row r="79" spans="2:22" s="8" customFormat="1" ht="18" customHeight="1">
      <c r="B79" s="97" t="s">
        <v>29</v>
      </c>
      <c r="C79" s="63">
        <v>5</v>
      </c>
      <c r="D79" s="63">
        <v>2</v>
      </c>
      <c r="E79" s="64">
        <v>3510500</v>
      </c>
      <c r="F79" s="65">
        <v>244</v>
      </c>
      <c r="G79" s="60"/>
      <c r="H79" s="60"/>
      <c r="I79" s="60"/>
      <c r="J79" s="68">
        <v>2361.3</v>
      </c>
      <c r="K79" s="68">
        <f>J79</f>
        <v>2361.3</v>
      </c>
      <c r="L79" s="62"/>
      <c r="M79" s="100"/>
      <c r="N79"/>
      <c r="O79"/>
      <c r="P79"/>
      <c r="Q79"/>
      <c r="R79"/>
      <c r="S79"/>
      <c r="T79"/>
      <c r="U79"/>
      <c r="V79"/>
    </row>
    <row r="80" spans="2:22" s="8" customFormat="1" ht="18.75" customHeight="1">
      <c r="B80" s="97" t="s">
        <v>29</v>
      </c>
      <c r="C80" s="63">
        <v>5</v>
      </c>
      <c r="D80" s="63">
        <v>3</v>
      </c>
      <c r="E80" s="64">
        <v>0</v>
      </c>
      <c r="F80" s="65">
        <v>0</v>
      </c>
      <c r="G80" s="60"/>
      <c r="H80" s="60"/>
      <c r="I80" s="60"/>
      <c r="J80" s="68">
        <f>J81+J82+J83+J84+J85+J86+J87</f>
        <v>7040.8</v>
      </c>
      <c r="K80" s="68">
        <f>K81+K82+K83+K84+K85+K86+K87</f>
        <v>7040.8</v>
      </c>
      <c r="L80" s="62"/>
      <c r="M80"/>
      <c r="N80"/>
      <c r="O80"/>
      <c r="P80"/>
      <c r="Q80"/>
      <c r="R80"/>
      <c r="S80"/>
      <c r="T80"/>
      <c r="U80"/>
      <c r="V80"/>
    </row>
    <row r="81" spans="2:22" ht="19.5" customHeight="1">
      <c r="B81" s="96" t="s">
        <v>46</v>
      </c>
      <c r="C81" s="57">
        <v>5</v>
      </c>
      <c r="D81" s="57">
        <v>3</v>
      </c>
      <c r="E81" s="58">
        <v>6000100</v>
      </c>
      <c r="F81" s="59">
        <v>244</v>
      </c>
      <c r="G81" s="60"/>
      <c r="H81" s="60"/>
      <c r="I81" s="60"/>
      <c r="J81" s="61">
        <v>1836</v>
      </c>
      <c r="K81" s="62">
        <v>1836</v>
      </c>
      <c r="L81" s="62"/>
      <c r="M81"/>
      <c r="N81"/>
      <c r="O81"/>
      <c r="P81"/>
      <c r="Q81"/>
      <c r="R81"/>
      <c r="S81"/>
      <c r="T81"/>
      <c r="U81"/>
      <c r="V81"/>
    </row>
    <row r="82" spans="2:22" ht="23.25" customHeight="1">
      <c r="B82" s="94" t="s">
        <v>30</v>
      </c>
      <c r="C82" s="57">
        <v>5</v>
      </c>
      <c r="D82" s="57">
        <v>3</v>
      </c>
      <c r="E82" s="58">
        <v>6000200</v>
      </c>
      <c r="F82" s="59">
        <v>244</v>
      </c>
      <c r="G82" s="60"/>
      <c r="H82" s="60"/>
      <c r="I82" s="60"/>
      <c r="J82" s="61">
        <v>1</v>
      </c>
      <c r="K82" s="62">
        <v>1</v>
      </c>
      <c r="L82" s="62"/>
      <c r="M82"/>
      <c r="N82"/>
      <c r="O82"/>
      <c r="P82"/>
      <c r="Q82"/>
      <c r="R82"/>
      <c r="S82"/>
      <c r="T82"/>
      <c r="U82"/>
      <c r="V82"/>
    </row>
    <row r="83" spans="2:22" ht="17.25" customHeight="1">
      <c r="B83" s="96" t="s">
        <v>31</v>
      </c>
      <c r="C83" s="57">
        <v>5</v>
      </c>
      <c r="D83" s="57">
        <v>3</v>
      </c>
      <c r="E83" s="58">
        <v>6000200</v>
      </c>
      <c r="F83" s="59">
        <v>244</v>
      </c>
      <c r="G83" s="60"/>
      <c r="H83" s="60"/>
      <c r="I83" s="60"/>
      <c r="J83" s="61">
        <v>1341</v>
      </c>
      <c r="K83" s="62">
        <v>1341</v>
      </c>
      <c r="L83" s="62"/>
      <c r="M83"/>
      <c r="N83"/>
      <c r="O83"/>
      <c r="P83"/>
      <c r="Q83"/>
      <c r="R83"/>
      <c r="S83"/>
      <c r="T83"/>
      <c r="U83"/>
      <c r="V83"/>
    </row>
    <row r="84" spans="2:22" s="8" customFormat="1" ht="23.25" customHeight="1">
      <c r="B84" s="94" t="s">
        <v>47</v>
      </c>
      <c r="C84" s="57">
        <v>5</v>
      </c>
      <c r="D84" s="57">
        <v>3</v>
      </c>
      <c r="E84" s="58">
        <v>6000400</v>
      </c>
      <c r="F84" s="59">
        <v>244</v>
      </c>
      <c r="G84" s="60"/>
      <c r="H84" s="60"/>
      <c r="I84" s="60"/>
      <c r="J84" s="61">
        <v>150</v>
      </c>
      <c r="K84" s="62">
        <v>150</v>
      </c>
      <c r="L84" s="62"/>
      <c r="M84"/>
      <c r="N84"/>
      <c r="O84"/>
      <c r="P84"/>
      <c r="Q84"/>
      <c r="R84"/>
      <c r="S84"/>
      <c r="T84"/>
      <c r="U84"/>
      <c r="V84"/>
    </row>
    <row r="85" spans="2:22" ht="21.75" customHeight="1">
      <c r="B85" s="94" t="s">
        <v>81</v>
      </c>
      <c r="C85" s="57">
        <v>5</v>
      </c>
      <c r="D85" s="57">
        <v>3</v>
      </c>
      <c r="E85" s="58">
        <v>6000500</v>
      </c>
      <c r="F85" s="59">
        <v>244</v>
      </c>
      <c r="G85" s="60"/>
      <c r="H85" s="60"/>
      <c r="I85" s="60"/>
      <c r="J85" s="61">
        <v>3144.1</v>
      </c>
      <c r="K85" s="61">
        <v>3144.1</v>
      </c>
      <c r="L85" s="62"/>
      <c r="M85"/>
      <c r="N85"/>
      <c r="O85"/>
      <c r="P85"/>
      <c r="Q85"/>
      <c r="R85"/>
      <c r="S85"/>
      <c r="T85"/>
      <c r="U85"/>
      <c r="V85"/>
    </row>
    <row r="86" spans="2:22" ht="21" customHeight="1">
      <c r="B86" s="94" t="s">
        <v>44</v>
      </c>
      <c r="C86" s="57">
        <v>5</v>
      </c>
      <c r="D86" s="57">
        <v>3</v>
      </c>
      <c r="E86" s="58">
        <v>6000500</v>
      </c>
      <c r="F86" s="59">
        <v>244</v>
      </c>
      <c r="G86" s="60"/>
      <c r="H86" s="60"/>
      <c r="I86" s="60"/>
      <c r="J86" s="61">
        <v>50</v>
      </c>
      <c r="K86" s="62">
        <v>50</v>
      </c>
      <c r="L86" s="62"/>
      <c r="M86"/>
      <c r="N86"/>
      <c r="O86"/>
      <c r="P86"/>
      <c r="Q86"/>
      <c r="R86"/>
      <c r="S86"/>
      <c r="T86"/>
      <c r="U86"/>
      <c r="V86"/>
    </row>
    <row r="87" spans="2:22" ht="16.5" customHeight="1">
      <c r="B87" s="96" t="s">
        <v>45</v>
      </c>
      <c r="C87" s="57">
        <v>5</v>
      </c>
      <c r="D87" s="57">
        <v>3</v>
      </c>
      <c r="E87" s="58">
        <v>6000500</v>
      </c>
      <c r="F87" s="59">
        <v>244</v>
      </c>
      <c r="G87" s="60"/>
      <c r="H87" s="60"/>
      <c r="I87" s="60"/>
      <c r="J87" s="61">
        <f>108+410.7</f>
        <v>518.7</v>
      </c>
      <c r="K87" s="62">
        <f>J87</f>
        <v>518.7</v>
      </c>
      <c r="L87" s="62"/>
      <c r="M87" s="100"/>
      <c r="N87"/>
      <c r="O87"/>
      <c r="P87"/>
      <c r="Q87"/>
      <c r="R87"/>
      <c r="S87"/>
      <c r="T87"/>
      <c r="U87"/>
      <c r="V87"/>
    </row>
    <row r="88" spans="2:22" ht="16.5" customHeight="1">
      <c r="B88" s="97" t="s">
        <v>48</v>
      </c>
      <c r="C88" s="63">
        <v>7</v>
      </c>
      <c r="D88" s="63">
        <v>7</v>
      </c>
      <c r="E88" s="64">
        <v>0</v>
      </c>
      <c r="F88" s="65">
        <v>0</v>
      </c>
      <c r="G88" s="60"/>
      <c r="H88" s="60"/>
      <c r="I88" s="60"/>
      <c r="J88" s="68">
        <f>J89+J90+J91</f>
        <v>834.1</v>
      </c>
      <c r="K88" s="68">
        <f>K89+K90+K91</f>
        <v>834.1</v>
      </c>
      <c r="L88" s="62"/>
      <c r="M88"/>
      <c r="N88"/>
      <c r="O88"/>
      <c r="P88"/>
      <c r="Q88"/>
      <c r="R88"/>
      <c r="S88"/>
      <c r="T88"/>
      <c r="U88"/>
      <c r="V88"/>
    </row>
    <row r="89" spans="2:22" ht="18.75" customHeight="1">
      <c r="B89" s="96" t="s">
        <v>49</v>
      </c>
      <c r="C89" s="57">
        <v>7</v>
      </c>
      <c r="D89" s="57">
        <v>7</v>
      </c>
      <c r="E89" s="58">
        <v>4310100</v>
      </c>
      <c r="F89" s="59">
        <v>852</v>
      </c>
      <c r="G89" s="60"/>
      <c r="H89" s="60"/>
      <c r="I89" s="60"/>
      <c r="J89" s="61">
        <v>50</v>
      </c>
      <c r="K89" s="62">
        <f>J89</f>
        <v>50</v>
      </c>
      <c r="L89" s="62"/>
      <c r="M89"/>
      <c r="N89"/>
      <c r="O89"/>
      <c r="P89"/>
      <c r="Q89"/>
      <c r="R89"/>
      <c r="S89"/>
      <c r="T89"/>
      <c r="U89"/>
      <c r="V89"/>
    </row>
    <row r="90" spans="2:22" ht="22.5" customHeight="1">
      <c r="B90" s="94" t="s">
        <v>56</v>
      </c>
      <c r="C90" s="57">
        <v>7</v>
      </c>
      <c r="D90" s="57">
        <v>7</v>
      </c>
      <c r="E90" s="58">
        <v>4319900</v>
      </c>
      <c r="F90" s="59">
        <v>121</v>
      </c>
      <c r="G90" s="60"/>
      <c r="H90" s="60"/>
      <c r="I90" s="60"/>
      <c r="J90" s="61">
        <v>628.7</v>
      </c>
      <c r="K90" s="62">
        <v>628.7</v>
      </c>
      <c r="L90" s="62"/>
      <c r="M90"/>
      <c r="N90"/>
      <c r="O90"/>
      <c r="P90"/>
      <c r="Q90"/>
      <c r="R90"/>
      <c r="S90"/>
      <c r="T90"/>
      <c r="U90"/>
      <c r="V90"/>
    </row>
    <row r="91" spans="2:22" ht="22.5" customHeight="1">
      <c r="B91" s="94" t="s">
        <v>83</v>
      </c>
      <c r="C91" s="57">
        <v>7</v>
      </c>
      <c r="D91" s="57">
        <v>7</v>
      </c>
      <c r="E91" s="58">
        <v>7951500</v>
      </c>
      <c r="F91" s="103">
        <v>612</v>
      </c>
      <c r="G91" s="60"/>
      <c r="H91" s="60"/>
      <c r="I91" s="60"/>
      <c r="J91" s="61">
        <v>155.4</v>
      </c>
      <c r="K91" s="62">
        <v>155.4</v>
      </c>
      <c r="L91" s="62"/>
      <c r="M91"/>
      <c r="N91"/>
      <c r="O91"/>
      <c r="P91"/>
      <c r="Q91"/>
      <c r="R91"/>
      <c r="S91"/>
      <c r="T91"/>
      <c r="U91"/>
      <c r="V91"/>
    </row>
    <row r="92" spans="2:22" s="8" customFormat="1" ht="22.5" customHeight="1">
      <c r="B92" s="89" t="s">
        <v>50</v>
      </c>
      <c r="C92" s="63">
        <v>8</v>
      </c>
      <c r="D92" s="63">
        <v>0</v>
      </c>
      <c r="E92" s="64">
        <v>0</v>
      </c>
      <c r="F92" s="65">
        <v>0</v>
      </c>
      <c r="G92" s="60"/>
      <c r="H92" s="60"/>
      <c r="I92" s="60"/>
      <c r="J92" s="68">
        <f>J93+J95+J96+J98+J99+J97+J94</f>
        <v>20585</v>
      </c>
      <c r="K92" s="68">
        <f>K93+K95+K96+K98+K99+K97+K94</f>
        <v>20585</v>
      </c>
      <c r="L92" s="62"/>
      <c r="M92"/>
      <c r="N92"/>
      <c r="O92"/>
      <c r="P92"/>
      <c r="Q92"/>
      <c r="R92"/>
      <c r="S92"/>
      <c r="T92"/>
      <c r="U92"/>
      <c r="V92"/>
    </row>
    <row r="93" spans="2:22" s="4" customFormat="1" ht="18.75" customHeight="1">
      <c r="B93" s="98" t="s">
        <v>74</v>
      </c>
      <c r="C93" s="57">
        <v>8</v>
      </c>
      <c r="D93" s="57">
        <v>1</v>
      </c>
      <c r="E93" s="58">
        <v>4409900</v>
      </c>
      <c r="F93" s="59">
        <v>611</v>
      </c>
      <c r="G93" s="60"/>
      <c r="H93" s="60"/>
      <c r="I93" s="60"/>
      <c r="J93" s="61">
        <f>15844.8-198.4</f>
        <v>15646.4</v>
      </c>
      <c r="K93" s="61">
        <f>J93</f>
        <v>15646.4</v>
      </c>
      <c r="L93" s="62"/>
      <c r="M93"/>
      <c r="N93"/>
      <c r="O93"/>
      <c r="P93"/>
      <c r="Q93"/>
      <c r="R93"/>
      <c r="S93"/>
      <c r="T93"/>
      <c r="U93"/>
      <c r="V93"/>
    </row>
    <row r="94" spans="2:22" s="4" customFormat="1" ht="18.75" customHeight="1">
      <c r="B94" s="98" t="s">
        <v>74</v>
      </c>
      <c r="C94" s="57">
        <v>8</v>
      </c>
      <c r="D94" s="57">
        <v>1</v>
      </c>
      <c r="E94" s="58">
        <v>4409900</v>
      </c>
      <c r="F94" s="59">
        <v>244</v>
      </c>
      <c r="G94" s="60"/>
      <c r="H94" s="60"/>
      <c r="I94" s="60"/>
      <c r="J94" s="61">
        <v>198.4</v>
      </c>
      <c r="K94" s="61">
        <f>J94</f>
        <v>198.4</v>
      </c>
      <c r="L94" s="62"/>
      <c r="M94"/>
      <c r="N94"/>
      <c r="O94"/>
      <c r="P94"/>
      <c r="Q94"/>
      <c r="R94"/>
      <c r="S94"/>
      <c r="T94"/>
      <c r="U94"/>
      <c r="V94"/>
    </row>
    <row r="95" spans="2:22" s="4" customFormat="1" ht="18.75" customHeight="1">
      <c r="B95" s="98" t="s">
        <v>79</v>
      </c>
      <c r="C95" s="57">
        <v>8</v>
      </c>
      <c r="D95" s="57">
        <v>1</v>
      </c>
      <c r="E95" s="58">
        <v>4409900</v>
      </c>
      <c r="F95" s="59">
        <v>612</v>
      </c>
      <c r="G95" s="60"/>
      <c r="H95" s="60"/>
      <c r="I95" s="60"/>
      <c r="J95" s="61">
        <f>167.7</f>
        <v>167.7</v>
      </c>
      <c r="K95" s="62">
        <f>J95</f>
        <v>167.7</v>
      </c>
      <c r="L95" s="62"/>
      <c r="M95"/>
      <c r="N95"/>
      <c r="O95"/>
      <c r="P95"/>
      <c r="Q95"/>
      <c r="R95"/>
      <c r="S95"/>
      <c r="T95"/>
      <c r="U95"/>
      <c r="V95"/>
    </row>
    <row r="96" spans="2:22" s="4" customFormat="1" ht="18.75" customHeight="1">
      <c r="B96" s="98" t="s">
        <v>51</v>
      </c>
      <c r="C96" s="57">
        <v>8</v>
      </c>
      <c r="D96" s="57">
        <v>1</v>
      </c>
      <c r="E96" s="58">
        <v>4429900</v>
      </c>
      <c r="F96" s="59">
        <v>611</v>
      </c>
      <c r="G96" s="60"/>
      <c r="H96" s="60"/>
      <c r="I96" s="60"/>
      <c r="J96" s="61">
        <v>3235.8</v>
      </c>
      <c r="K96" s="62">
        <f>J96</f>
        <v>3235.8</v>
      </c>
      <c r="L96" s="62"/>
      <c r="M96"/>
      <c r="N96"/>
      <c r="O96"/>
      <c r="P96"/>
      <c r="Q96"/>
      <c r="R96"/>
      <c r="S96"/>
      <c r="T96"/>
      <c r="U96"/>
      <c r="V96"/>
    </row>
    <row r="97" spans="2:22" s="4" customFormat="1" ht="18.75" customHeight="1">
      <c r="B97" s="98" t="s">
        <v>74</v>
      </c>
      <c r="C97" s="57">
        <v>8</v>
      </c>
      <c r="D97" s="57">
        <v>1</v>
      </c>
      <c r="E97" s="58">
        <v>4429900</v>
      </c>
      <c r="F97" s="59">
        <v>540</v>
      </c>
      <c r="G97" s="60"/>
      <c r="H97" s="60"/>
      <c r="I97" s="60"/>
      <c r="J97" s="61">
        <v>1083.3</v>
      </c>
      <c r="K97" s="62">
        <f>J97</f>
        <v>1083.3</v>
      </c>
      <c r="L97" s="62"/>
      <c r="M97"/>
      <c r="N97"/>
      <c r="O97"/>
      <c r="P97"/>
      <c r="Q97"/>
      <c r="R97"/>
      <c r="S97"/>
      <c r="T97"/>
      <c r="U97"/>
      <c r="V97"/>
    </row>
    <row r="98" spans="2:22" s="4" customFormat="1" ht="16.5" customHeight="1">
      <c r="B98" s="99" t="s">
        <v>51</v>
      </c>
      <c r="C98" s="57">
        <v>8</v>
      </c>
      <c r="D98" s="57">
        <v>1</v>
      </c>
      <c r="E98" s="58">
        <v>4409900</v>
      </c>
      <c r="F98" s="59">
        <v>111</v>
      </c>
      <c r="G98" s="60"/>
      <c r="H98" s="60"/>
      <c r="I98" s="60"/>
      <c r="J98" s="61">
        <v>202.6</v>
      </c>
      <c r="K98" s="62">
        <v>202.6</v>
      </c>
      <c r="L98" s="62"/>
      <c r="M98"/>
      <c r="N98"/>
      <c r="O98"/>
      <c r="P98"/>
      <c r="Q98"/>
      <c r="R98"/>
      <c r="S98"/>
      <c r="T98"/>
      <c r="U98"/>
      <c r="V98"/>
    </row>
    <row r="99" spans="2:22" s="4" customFormat="1" ht="34.5" customHeight="1">
      <c r="B99" s="94" t="s">
        <v>69</v>
      </c>
      <c r="C99" s="57">
        <v>8</v>
      </c>
      <c r="D99" s="57">
        <v>1</v>
      </c>
      <c r="E99" s="58">
        <v>4429900</v>
      </c>
      <c r="F99" s="59">
        <v>111</v>
      </c>
      <c r="G99" s="60"/>
      <c r="H99" s="60"/>
      <c r="I99" s="60"/>
      <c r="J99" s="61">
        <v>50.8</v>
      </c>
      <c r="K99" s="62">
        <v>50.8</v>
      </c>
      <c r="L99" s="62"/>
      <c r="M99"/>
      <c r="N99"/>
      <c r="O99"/>
      <c r="P99"/>
      <c r="Q99"/>
      <c r="R99"/>
      <c r="S99"/>
      <c r="T99"/>
      <c r="U99"/>
      <c r="V99"/>
    </row>
    <row r="100" spans="2:22" s="4" customFormat="1" ht="24.75" customHeight="1">
      <c r="B100" s="97" t="s">
        <v>52</v>
      </c>
      <c r="C100" s="57">
        <v>8</v>
      </c>
      <c r="D100" s="57">
        <v>1</v>
      </c>
      <c r="E100" s="58">
        <v>5222806</v>
      </c>
      <c r="F100" s="59">
        <v>242</v>
      </c>
      <c r="G100" s="60"/>
      <c r="H100" s="60"/>
      <c r="I100" s="60"/>
      <c r="J100" s="61">
        <v>0</v>
      </c>
      <c r="K100" s="62">
        <v>0</v>
      </c>
      <c r="L100" s="62"/>
      <c r="M100"/>
      <c r="N100"/>
      <c r="O100"/>
      <c r="P100"/>
      <c r="Q100"/>
      <c r="R100"/>
      <c r="S100"/>
      <c r="T100"/>
      <c r="U100"/>
      <c r="V100"/>
    </row>
    <row r="101" spans="2:22" s="8" customFormat="1" ht="18" customHeight="1">
      <c r="B101" s="96" t="s">
        <v>52</v>
      </c>
      <c r="C101" s="63">
        <v>11</v>
      </c>
      <c r="D101" s="63">
        <v>0</v>
      </c>
      <c r="E101" s="64">
        <v>0</v>
      </c>
      <c r="F101" s="65">
        <v>0</v>
      </c>
      <c r="G101" s="60"/>
      <c r="H101" s="60"/>
      <c r="I101" s="60"/>
      <c r="J101" s="68">
        <f>J102+J103</f>
        <v>2044.7</v>
      </c>
      <c r="K101" s="68">
        <f>K102+K103</f>
        <v>2044.7</v>
      </c>
      <c r="L101" s="62"/>
      <c r="M101"/>
      <c r="N101"/>
      <c r="O101"/>
      <c r="P101"/>
      <c r="Q101"/>
      <c r="R101"/>
      <c r="S101"/>
      <c r="T101"/>
      <c r="U101"/>
      <c r="V101"/>
    </row>
    <row r="102" spans="2:22" ht="18.75" customHeight="1">
      <c r="B102" s="96" t="s">
        <v>52</v>
      </c>
      <c r="C102" s="57">
        <v>11</v>
      </c>
      <c r="D102" s="57">
        <v>1</v>
      </c>
      <c r="E102" s="58">
        <v>4829900</v>
      </c>
      <c r="F102" s="59">
        <v>111</v>
      </c>
      <c r="G102" s="60"/>
      <c r="H102" s="60"/>
      <c r="I102" s="60"/>
      <c r="J102" s="61">
        <v>9.3</v>
      </c>
      <c r="K102" s="62">
        <v>9.3</v>
      </c>
      <c r="L102" s="62"/>
      <c r="M102"/>
      <c r="N102"/>
      <c r="O102"/>
      <c r="P102"/>
      <c r="Q102"/>
      <c r="R102"/>
      <c r="S102"/>
      <c r="T102"/>
      <c r="U102"/>
      <c r="V102"/>
    </row>
    <row r="103" spans="2:22" ht="18" customHeight="1">
      <c r="B103" s="97" t="s">
        <v>53</v>
      </c>
      <c r="C103" s="57">
        <v>11</v>
      </c>
      <c r="D103" s="57">
        <v>1</v>
      </c>
      <c r="E103" s="58">
        <v>4829900</v>
      </c>
      <c r="F103" s="59">
        <v>611</v>
      </c>
      <c r="G103" s="60"/>
      <c r="H103" s="60"/>
      <c r="I103" s="60"/>
      <c r="J103" s="61">
        <v>2035.4</v>
      </c>
      <c r="K103" s="62">
        <v>2035.4</v>
      </c>
      <c r="L103" s="62"/>
      <c r="M103"/>
      <c r="N103"/>
      <c r="O103"/>
      <c r="P103"/>
      <c r="Q103"/>
      <c r="R103"/>
      <c r="S103"/>
      <c r="T103"/>
      <c r="U103"/>
      <c r="V103"/>
    </row>
    <row r="104" spans="2:22" s="8" customFormat="1" ht="17.25" customHeight="1">
      <c r="B104" s="97" t="s">
        <v>71</v>
      </c>
      <c r="C104" s="63">
        <v>10</v>
      </c>
      <c r="D104" s="63">
        <v>0</v>
      </c>
      <c r="E104" s="64">
        <v>0</v>
      </c>
      <c r="F104" s="65">
        <v>0</v>
      </c>
      <c r="G104" s="60"/>
      <c r="H104" s="60"/>
      <c r="I104" s="60"/>
      <c r="J104" s="68">
        <f>J106+J105</f>
        <v>309.1</v>
      </c>
      <c r="K104" s="68">
        <f>+K106+K105</f>
        <v>309.1</v>
      </c>
      <c r="L104" s="62"/>
      <c r="M104"/>
      <c r="N104"/>
      <c r="O104"/>
      <c r="P104"/>
      <c r="Q104"/>
      <c r="R104"/>
      <c r="S104"/>
      <c r="T104"/>
      <c r="U104"/>
      <c r="V104"/>
    </row>
    <row r="105" spans="2:22" s="8" customFormat="1" ht="17.25" customHeight="1">
      <c r="B105" s="95" t="s">
        <v>58</v>
      </c>
      <c r="C105" s="63">
        <v>10</v>
      </c>
      <c r="D105" s="63">
        <v>3</v>
      </c>
      <c r="E105" s="64">
        <v>5058600</v>
      </c>
      <c r="F105" s="65">
        <v>321</v>
      </c>
      <c r="G105" s="60"/>
      <c r="H105" s="60"/>
      <c r="I105" s="60"/>
      <c r="J105" s="68">
        <v>79.1</v>
      </c>
      <c r="K105" s="68">
        <f>J105</f>
        <v>79.1</v>
      </c>
      <c r="L105" s="62"/>
      <c r="M105"/>
      <c r="N105"/>
      <c r="O105"/>
      <c r="P105"/>
      <c r="Q105"/>
      <c r="R105"/>
      <c r="S105"/>
      <c r="T105"/>
      <c r="U105"/>
      <c r="V105"/>
    </row>
    <row r="106" spans="2:22" s="8" customFormat="1" ht="18" customHeight="1">
      <c r="B106" s="1"/>
      <c r="C106" s="63">
        <v>10</v>
      </c>
      <c r="D106" s="63">
        <v>1</v>
      </c>
      <c r="E106" s="64">
        <v>4910100</v>
      </c>
      <c r="F106" s="65">
        <v>312</v>
      </c>
      <c r="G106" s="72"/>
      <c r="H106" s="72"/>
      <c r="I106" s="72"/>
      <c r="J106" s="68">
        <v>230</v>
      </c>
      <c r="K106" s="68">
        <v>230</v>
      </c>
      <c r="L106" s="6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2:12" ht="24.75" customHeight="1">
      <c r="B107" s="1"/>
      <c r="G107" s="1"/>
      <c r="H107" s="1"/>
      <c r="I107" s="1"/>
      <c r="J107" s="1"/>
      <c r="K107" s="1"/>
      <c r="L107" s="1"/>
    </row>
    <row r="108" spans="2:12" ht="24" customHeight="1">
      <c r="B108" s="1"/>
      <c r="G108" s="1"/>
      <c r="H108" s="1"/>
      <c r="I108" s="1"/>
      <c r="J108" s="1"/>
      <c r="K108" s="1"/>
      <c r="L108" s="1"/>
    </row>
    <row r="109" spans="2:12" ht="18.75" customHeight="1">
      <c r="B109" s="1"/>
      <c r="G109" s="1"/>
      <c r="H109" s="1"/>
      <c r="I109" s="1"/>
      <c r="J109" s="1"/>
      <c r="K109" s="1"/>
      <c r="L109" s="1"/>
    </row>
    <row r="110" spans="2:12" ht="39.75" customHeight="1">
      <c r="B110" s="1"/>
      <c r="G110" s="1"/>
      <c r="H110" s="1"/>
      <c r="I110" s="1"/>
      <c r="J110" s="1"/>
      <c r="K110" s="1"/>
      <c r="L110" s="1"/>
    </row>
    <row r="111" spans="2:12" ht="36.75" customHeight="1">
      <c r="B111" s="1"/>
      <c r="G111" s="1"/>
      <c r="H111" s="1"/>
      <c r="I111" s="1"/>
      <c r="J111" s="1"/>
      <c r="K111" s="1"/>
      <c r="L111" s="1"/>
    </row>
    <row r="112" spans="2:12" ht="35.25" customHeight="1">
      <c r="B112" s="1"/>
      <c r="G112" s="1"/>
      <c r="H112" s="1"/>
      <c r="I112" s="1"/>
      <c r="J112" s="1"/>
      <c r="K112" s="1"/>
      <c r="L112" s="1"/>
    </row>
    <row r="113" spans="2:12" ht="39.75" customHeight="1">
      <c r="B113" s="1"/>
      <c r="G113" s="1"/>
      <c r="H113" s="1"/>
      <c r="I113" s="1"/>
      <c r="J113" s="1"/>
      <c r="K113" s="1"/>
      <c r="L113" s="1"/>
    </row>
    <row r="114" spans="2:12" ht="39.75" customHeight="1">
      <c r="B114" s="46"/>
      <c r="G114" s="1"/>
      <c r="H114" s="1"/>
      <c r="I114" s="1"/>
      <c r="J114" s="1"/>
      <c r="K114" s="1"/>
      <c r="L114" s="1"/>
    </row>
    <row r="115" s="8" customFormat="1" ht="16.5" customHeight="1">
      <c r="B115" s="1"/>
    </row>
    <row r="116" spans="2:12" ht="19.5" customHeight="1">
      <c r="B116" s="1"/>
      <c r="G116" s="1"/>
      <c r="H116" s="1"/>
      <c r="I116" s="1"/>
      <c r="J116" s="1"/>
      <c r="K116" s="1"/>
      <c r="L116" s="1"/>
    </row>
    <row r="117" spans="2:12" ht="18.75" customHeight="1">
      <c r="B117" s="8"/>
      <c r="G117" s="1"/>
      <c r="H117" s="1"/>
      <c r="I117" s="1"/>
      <c r="J117" s="1"/>
      <c r="K117" s="1"/>
      <c r="L117" s="1"/>
    </row>
    <row r="118" s="8" customFormat="1" ht="84.75" customHeight="1"/>
    <row r="119" s="8" customFormat="1" ht="74.25" customHeight="1"/>
    <row r="120" s="8" customFormat="1" ht="19.5" customHeight="1">
      <c r="B120" s="1"/>
    </row>
    <row r="121" spans="2:12" ht="64.5" customHeight="1">
      <c r="B121" s="1"/>
      <c r="G121" s="1"/>
      <c r="H121" s="1"/>
      <c r="I121" s="1"/>
      <c r="J121" s="1"/>
      <c r="K121" s="1"/>
      <c r="L121" s="1"/>
    </row>
    <row r="122" spans="2:12" ht="20.25" customHeight="1">
      <c r="B122" s="1"/>
      <c r="G122" s="1"/>
      <c r="H122" s="1"/>
      <c r="I122" s="1"/>
      <c r="J122" s="1"/>
      <c r="K122" s="1"/>
      <c r="L122" s="1"/>
    </row>
    <row r="123" spans="2:12" ht="34.5" customHeight="1">
      <c r="B123" s="1"/>
      <c r="G123" s="1"/>
      <c r="H123" s="1"/>
      <c r="I123" s="1"/>
      <c r="J123" s="1"/>
      <c r="K123" s="1"/>
      <c r="L123" s="1"/>
    </row>
    <row r="124" spans="2:12" ht="36" customHeight="1">
      <c r="B124" s="1"/>
      <c r="G124" s="1"/>
      <c r="H124" s="1"/>
      <c r="I124" s="1"/>
      <c r="J124" s="1"/>
      <c r="K124" s="1"/>
      <c r="L124" s="1"/>
    </row>
    <row r="125" spans="2:12" ht="21.75" customHeight="1">
      <c r="B125" s="1"/>
      <c r="G125" s="1"/>
      <c r="H125" s="1"/>
      <c r="I125" s="1"/>
      <c r="J125" s="1"/>
      <c r="K125" s="1"/>
      <c r="L125" s="1"/>
    </row>
    <row r="126" spans="2:12" ht="27" customHeight="1">
      <c r="B126" s="20"/>
      <c r="G126" s="1"/>
      <c r="H126" s="1"/>
      <c r="I126" s="1"/>
      <c r="J126" s="1"/>
      <c r="K126" s="1"/>
      <c r="L126" s="1"/>
    </row>
    <row r="127" spans="2:15" ht="25.5" customHeight="1">
      <c r="B127" s="2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2:15" s="22" customFormat="1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2:15" s="22" customFormat="1" ht="17.2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2:15" s="22" customFormat="1" ht="17.25" customHeigh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2:15" s="22" customFormat="1" ht="50.25" customHeight="1">
      <c r="B131" s="2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s="8" customFormat="1" ht="36" customHeight="1">
      <c r="B132" s="20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2:15" ht="63" customHeight="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2:15" ht="73.5" customHeight="1">
      <c r="B134" s="8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="8" customFormat="1" ht="18.75" customHeight="1">
      <c r="B135" s="20"/>
    </row>
    <row r="136" spans="2:15" ht="37.5" customHeight="1">
      <c r="B136" s="2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2:15" s="22" customFormat="1" ht="21.75" customHeight="1">
      <c r="B137" s="8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="8" customFormat="1" ht="18.75" customHeight="1">
      <c r="B138" s="21"/>
    </row>
    <row r="139" spans="2:15" s="22" customFormat="1" ht="34.5" customHeight="1">
      <c r="B139" s="8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="8" customFormat="1" ht="15" customHeight="1"/>
    <row r="141" s="8" customFormat="1" ht="24.75" customHeight="1"/>
    <row r="142" s="8" customFormat="1" ht="38.25" customHeight="1"/>
    <row r="143" s="8" customFormat="1" ht="15" customHeight="1">
      <c r="B143" s="1"/>
    </row>
    <row r="144" spans="2:12" ht="27.75" customHeight="1">
      <c r="B144" s="1"/>
      <c r="G144" s="1"/>
      <c r="H144" s="1"/>
      <c r="I144" s="1"/>
      <c r="J144" s="1"/>
      <c r="K144" s="1"/>
      <c r="L144" s="1"/>
    </row>
    <row r="145" spans="2:12" ht="30" customHeight="1">
      <c r="B145" s="1"/>
      <c r="G145" s="1"/>
      <c r="H145" s="1"/>
      <c r="I145" s="1"/>
      <c r="J145" s="1"/>
      <c r="K145" s="1"/>
      <c r="L145" s="1"/>
    </row>
    <row r="146" spans="2:12" ht="39.75" customHeight="1">
      <c r="B146" s="1"/>
      <c r="G146" s="1"/>
      <c r="H146" s="1"/>
      <c r="I146" s="1"/>
      <c r="J146" s="1"/>
      <c r="K146" s="1"/>
      <c r="L146" s="1"/>
    </row>
    <row r="147" spans="2:12" ht="25.5" customHeight="1">
      <c r="B147" s="46"/>
      <c r="G147" s="1"/>
      <c r="H147" s="1"/>
      <c r="I147" s="1"/>
      <c r="J147" s="1"/>
      <c r="K147" s="1"/>
      <c r="L147" s="1"/>
    </row>
    <row r="148" s="8" customFormat="1" ht="16.5" customHeight="1">
      <c r="B148" s="46"/>
    </row>
    <row r="149" s="8" customFormat="1" ht="12.75" customHeight="1">
      <c r="B149" s="1"/>
    </row>
    <row r="150" spans="2:12" ht="15" customHeight="1">
      <c r="B150" s="1"/>
      <c r="G150" s="1"/>
      <c r="H150" s="1"/>
      <c r="I150" s="1"/>
      <c r="J150" s="1"/>
      <c r="K150" s="1"/>
      <c r="L150" s="1"/>
    </row>
    <row r="151" spans="2:12" ht="61.5" customHeight="1">
      <c r="B151" s="1"/>
      <c r="G151" s="1"/>
      <c r="H151" s="1"/>
      <c r="I151" s="1"/>
      <c r="J151" s="1"/>
      <c r="K151" s="1"/>
      <c r="L151" s="1"/>
    </row>
    <row r="152" spans="2:12" ht="86.25" customHeight="1">
      <c r="B152" s="1"/>
      <c r="G152" s="1"/>
      <c r="H152" s="1"/>
      <c r="I152" s="1"/>
      <c r="J152" s="1"/>
      <c r="K152" s="1"/>
      <c r="L152" s="1"/>
    </row>
    <row r="153" spans="2:12" ht="48.75" customHeight="1">
      <c r="B153" s="1"/>
      <c r="G153" s="1"/>
      <c r="H153" s="1"/>
      <c r="I153" s="1"/>
      <c r="J153" s="1"/>
      <c r="K153" s="1"/>
      <c r="L153" s="1"/>
    </row>
    <row r="154" spans="2:12" ht="51" customHeight="1">
      <c r="B154" s="1"/>
      <c r="G154" s="1"/>
      <c r="H154" s="1"/>
      <c r="I154" s="1"/>
      <c r="J154" s="1"/>
      <c r="K154" s="1"/>
      <c r="L154" s="1"/>
    </row>
    <row r="155" spans="2:12" ht="12.75">
      <c r="B155" s="1"/>
      <c r="G155" s="1"/>
      <c r="H155" s="1"/>
      <c r="I155" s="1"/>
      <c r="J155" s="1"/>
      <c r="K155" s="1"/>
      <c r="L155" s="1"/>
    </row>
    <row r="156" spans="2:12" ht="50.25" customHeight="1">
      <c r="B156" s="46"/>
      <c r="G156" s="1"/>
      <c r="H156" s="1"/>
      <c r="I156" s="1"/>
      <c r="J156" s="1"/>
      <c r="K156" s="1"/>
      <c r="L156" s="1"/>
    </row>
    <row r="157" s="8" customFormat="1" ht="12.75" customHeight="1">
      <c r="B157" s="1"/>
    </row>
    <row r="158" spans="2:12" ht="11.25" customHeight="1">
      <c r="B158" s="1"/>
      <c r="G158" s="1"/>
      <c r="H158" s="1"/>
      <c r="I158" s="1"/>
      <c r="J158" s="1"/>
      <c r="K158" s="1"/>
      <c r="L158" s="1"/>
    </row>
    <row r="159" spans="2:12" ht="61.5" customHeight="1">
      <c r="B159" s="1"/>
      <c r="G159" s="1"/>
      <c r="H159" s="1"/>
      <c r="I159" s="1"/>
      <c r="J159" s="1"/>
      <c r="K159" s="1"/>
      <c r="L159" s="1"/>
    </row>
    <row r="160" spans="2:12" ht="85.5" customHeight="1">
      <c r="B160" s="1"/>
      <c r="G160" s="1"/>
      <c r="H160" s="1"/>
      <c r="I160" s="1"/>
      <c r="J160" s="1"/>
      <c r="K160" s="1"/>
      <c r="L160" s="1"/>
    </row>
    <row r="161" spans="2:12" ht="49.5" customHeight="1">
      <c r="B161" s="1"/>
      <c r="G161" s="1"/>
      <c r="H161" s="1"/>
      <c r="I161" s="1"/>
      <c r="J161" s="1"/>
      <c r="K161" s="1"/>
      <c r="L161" s="1"/>
    </row>
    <row r="162" spans="2:12" ht="84.75" customHeight="1">
      <c r="B162" s="1"/>
      <c r="G162" s="1"/>
      <c r="H162" s="1"/>
      <c r="I162" s="1"/>
      <c r="J162" s="1"/>
      <c r="K162" s="1"/>
      <c r="L162" s="1"/>
    </row>
    <row r="163" spans="2:12" ht="51" customHeight="1">
      <c r="B163" s="1"/>
      <c r="G163" s="1"/>
      <c r="H163" s="1"/>
      <c r="I163" s="1"/>
      <c r="J163" s="1"/>
      <c r="K163" s="1"/>
      <c r="L163" s="1"/>
    </row>
    <row r="164" spans="2:12" ht="12.75" customHeight="1">
      <c r="B164" s="1"/>
      <c r="G164" s="1"/>
      <c r="H164" s="1"/>
      <c r="I164" s="1"/>
      <c r="J164" s="1"/>
      <c r="K164" s="1"/>
      <c r="L164" s="1"/>
    </row>
    <row r="165" spans="2:12" ht="86.25" customHeight="1">
      <c r="B165" s="1"/>
      <c r="G165" s="1"/>
      <c r="H165" s="1"/>
      <c r="I165" s="1"/>
      <c r="J165" s="1"/>
      <c r="K165" s="1"/>
      <c r="L165" s="1"/>
    </row>
    <row r="166" spans="2:12" ht="49.5" customHeight="1">
      <c r="B166" s="1"/>
      <c r="G166" s="1"/>
      <c r="H166" s="1"/>
      <c r="I166" s="1"/>
      <c r="J166" s="1"/>
      <c r="K166" s="1"/>
      <c r="L166" s="1"/>
    </row>
    <row r="167" spans="2:12" ht="48.75" customHeight="1">
      <c r="B167" s="1"/>
      <c r="G167" s="1"/>
      <c r="H167" s="1"/>
      <c r="I167" s="1"/>
      <c r="J167" s="1"/>
      <c r="K167" s="1"/>
      <c r="L167" s="1"/>
    </row>
    <row r="168" spans="2:12" ht="21.75" customHeight="1">
      <c r="B168" s="1"/>
      <c r="G168" s="1"/>
      <c r="H168" s="1"/>
      <c r="I168" s="1"/>
      <c r="J168" s="1"/>
      <c r="K168" s="1"/>
      <c r="L168" s="1"/>
    </row>
    <row r="169" spans="2:12" ht="61.5" customHeight="1">
      <c r="B169" s="1"/>
      <c r="G169" s="1"/>
      <c r="H169" s="1"/>
      <c r="I169" s="1"/>
      <c r="J169" s="1"/>
      <c r="K169" s="1"/>
      <c r="L169" s="1"/>
    </row>
    <row r="170" spans="2:12" ht="85.5" customHeight="1">
      <c r="B170" s="1"/>
      <c r="G170" s="1"/>
      <c r="H170" s="1"/>
      <c r="I170" s="1"/>
      <c r="J170" s="1"/>
      <c r="K170" s="1"/>
      <c r="L170" s="1"/>
    </row>
    <row r="171" spans="2:12" ht="48" customHeight="1">
      <c r="B171" s="1"/>
      <c r="G171" s="1"/>
      <c r="H171" s="1"/>
      <c r="I171" s="1"/>
      <c r="J171" s="1"/>
      <c r="K171" s="1"/>
      <c r="L171" s="1"/>
    </row>
    <row r="172" spans="2:12" ht="37.5" customHeight="1">
      <c r="B172" s="1"/>
      <c r="G172" s="1"/>
      <c r="H172" s="1"/>
      <c r="I172" s="1"/>
      <c r="J172" s="1"/>
      <c r="K172" s="1"/>
      <c r="L172" s="1"/>
    </row>
    <row r="173" spans="2:12" ht="37.5" customHeight="1">
      <c r="B173" s="25"/>
      <c r="G173" s="1"/>
      <c r="H173" s="1"/>
      <c r="I173" s="1"/>
      <c r="J173" s="1"/>
      <c r="K173" s="1"/>
      <c r="L173" s="1"/>
    </row>
    <row r="174" s="25" customFormat="1" ht="12" customHeight="1"/>
    <row r="175" s="25" customFormat="1" ht="12.75" customHeight="1">
      <c r="B175" s="8"/>
    </row>
    <row r="176" s="8" customFormat="1" ht="15" customHeight="1"/>
    <row r="177" s="8" customFormat="1" ht="51" customHeight="1">
      <c r="B177" s="1"/>
    </row>
    <row r="178" spans="2:12" ht="24" customHeight="1">
      <c r="B178" s="1"/>
      <c r="G178" s="1"/>
      <c r="H178" s="1"/>
      <c r="I178" s="1"/>
      <c r="J178" s="1"/>
      <c r="K178" s="1"/>
      <c r="L178" s="1"/>
    </row>
    <row r="179" spans="2:12" ht="22.5" customHeight="1">
      <c r="B179" s="1"/>
      <c r="G179" s="1"/>
      <c r="H179" s="1"/>
      <c r="I179" s="1"/>
      <c r="J179" s="1"/>
      <c r="K179" s="1"/>
      <c r="L179" s="1"/>
    </row>
    <row r="180" spans="2:12" ht="60.75" customHeight="1">
      <c r="B180" s="1"/>
      <c r="G180" s="1"/>
      <c r="H180" s="1"/>
      <c r="I180" s="1"/>
      <c r="J180" s="1"/>
      <c r="K180" s="1"/>
      <c r="L180" s="1"/>
    </row>
    <row r="181" spans="2:12" ht="47.25" customHeight="1">
      <c r="B181" s="1"/>
      <c r="G181" s="1"/>
      <c r="H181" s="1"/>
      <c r="I181" s="1"/>
      <c r="J181" s="1"/>
      <c r="K181" s="1"/>
      <c r="L181" s="1"/>
    </row>
    <row r="182" spans="2:12" ht="12.75" customHeight="1">
      <c r="B182" s="1"/>
      <c r="G182" s="1"/>
      <c r="H182" s="1"/>
      <c r="I182" s="1"/>
      <c r="J182" s="1"/>
      <c r="K182" s="1"/>
      <c r="L182" s="1"/>
    </row>
    <row r="183" spans="2:12" ht="18" customHeight="1">
      <c r="B183" s="1"/>
      <c r="G183" s="1"/>
      <c r="H183" s="1"/>
      <c r="I183" s="1"/>
      <c r="J183" s="1"/>
      <c r="K183" s="1"/>
      <c r="L183" s="1"/>
    </row>
    <row r="184" spans="2:12" ht="23.25" customHeight="1">
      <c r="B184" s="1"/>
      <c r="G184" s="1"/>
      <c r="H184" s="1"/>
      <c r="I184" s="1"/>
      <c r="J184" s="1"/>
      <c r="K184" s="1"/>
      <c r="L184" s="1"/>
    </row>
    <row r="185" spans="2:12" ht="34.5" customHeight="1">
      <c r="B185" s="1"/>
      <c r="G185" s="1"/>
      <c r="H185" s="1"/>
      <c r="I185" s="1"/>
      <c r="J185" s="1"/>
      <c r="K185" s="1"/>
      <c r="L185" s="1"/>
    </row>
    <row r="186" spans="2:12" ht="61.5" customHeight="1">
      <c r="B186" s="8"/>
      <c r="G186" s="1"/>
      <c r="H186" s="1"/>
      <c r="I186" s="1"/>
      <c r="J186" s="1"/>
      <c r="K186" s="1"/>
      <c r="L186" s="1"/>
    </row>
    <row r="187" s="8" customFormat="1" ht="36.75" customHeight="1"/>
    <row r="188" s="8" customFormat="1" ht="17.25" customHeight="1"/>
    <row r="189" s="8" customFormat="1" ht="21" customHeight="1">
      <c r="B189" s="46"/>
    </row>
    <row r="190" spans="2:12" ht="33.75" customHeight="1">
      <c r="B190" s="47"/>
      <c r="G190" s="1"/>
      <c r="H190" s="1"/>
      <c r="I190" s="1"/>
      <c r="J190" s="1"/>
      <c r="K190" s="1"/>
      <c r="L190" s="1"/>
    </row>
    <row r="191" spans="2:12" ht="15.75" customHeight="1">
      <c r="B191" s="8"/>
      <c r="G191" s="1"/>
      <c r="H191" s="1"/>
      <c r="I191" s="1"/>
      <c r="J191" s="1"/>
      <c r="K191" s="1"/>
      <c r="L191" s="1"/>
    </row>
    <row r="192" s="8" customFormat="1" ht="15" customHeight="1">
      <c r="B192" s="1"/>
    </row>
    <row r="193" spans="2:12" ht="20.25" customHeight="1">
      <c r="B193" s="1"/>
      <c r="G193" s="1"/>
      <c r="H193" s="1"/>
      <c r="I193" s="1"/>
      <c r="J193" s="1"/>
      <c r="K193" s="1"/>
      <c r="L193" s="1"/>
    </row>
    <row r="194" spans="2:12" ht="61.5" customHeight="1">
      <c r="B194" s="1"/>
      <c r="G194" s="1"/>
      <c r="H194" s="1"/>
      <c r="I194" s="1"/>
      <c r="J194" s="1"/>
      <c r="K194" s="1"/>
      <c r="L194" s="1"/>
    </row>
    <row r="195" spans="2:12" ht="20.25" customHeight="1">
      <c r="B195" s="8"/>
      <c r="G195" s="1"/>
      <c r="H195" s="1"/>
      <c r="I195" s="1"/>
      <c r="J195" s="1"/>
      <c r="K195" s="1"/>
      <c r="L195" s="1"/>
    </row>
    <row r="196" s="8" customFormat="1" ht="39" customHeight="1">
      <c r="B196" s="1"/>
    </row>
    <row r="197" spans="2:12" ht="12.75" customHeight="1">
      <c r="B197" s="1"/>
      <c r="G197" s="1"/>
      <c r="H197" s="1"/>
      <c r="I197" s="1"/>
      <c r="J197" s="1"/>
      <c r="K197" s="1"/>
      <c r="L197" s="1"/>
    </row>
    <row r="198" spans="2:12" ht="42" customHeight="1">
      <c r="B198" s="1"/>
      <c r="G198" s="1"/>
      <c r="H198" s="1"/>
      <c r="I198" s="1"/>
      <c r="J198" s="1"/>
      <c r="K198" s="1"/>
      <c r="L198" s="1"/>
    </row>
    <row r="199" spans="2:12" ht="38.25" customHeight="1">
      <c r="B199" s="8"/>
      <c r="G199" s="1"/>
      <c r="H199" s="1"/>
      <c r="I199" s="1"/>
      <c r="J199" s="1"/>
      <c r="K199" s="1"/>
      <c r="L199" s="1"/>
    </row>
    <row r="200" s="8" customFormat="1" ht="15" customHeight="1"/>
    <row r="201" s="8" customFormat="1" ht="44.25" customHeight="1">
      <c r="B201" s="1"/>
    </row>
    <row r="202" spans="2:12" ht="61.5" customHeight="1">
      <c r="B202" s="1"/>
      <c r="G202" s="1"/>
      <c r="H202" s="1"/>
      <c r="I202" s="1"/>
      <c r="J202" s="1"/>
      <c r="K202" s="1"/>
      <c r="L202" s="1"/>
    </row>
    <row r="203" spans="2:12" ht="48" customHeight="1">
      <c r="B203" s="1"/>
      <c r="G203" s="1"/>
      <c r="H203" s="1"/>
      <c r="I203" s="1"/>
      <c r="J203" s="1"/>
      <c r="K203" s="1"/>
      <c r="L203" s="1"/>
    </row>
    <row r="204" spans="2:12" ht="40.5" customHeight="1">
      <c r="B204" s="46"/>
      <c r="G204" s="1"/>
      <c r="H204" s="1"/>
      <c r="I204" s="1"/>
      <c r="J204" s="1"/>
      <c r="K204" s="1"/>
      <c r="L204" s="1"/>
    </row>
    <row r="205" spans="2:12" ht="13.5" customHeight="1">
      <c r="B205" s="1"/>
      <c r="G205" s="1"/>
      <c r="H205" s="1"/>
      <c r="I205" s="1"/>
      <c r="J205" s="1"/>
      <c r="K205" s="1"/>
      <c r="L205" s="1"/>
    </row>
    <row r="206" spans="2:12" ht="15" customHeight="1">
      <c r="B206" s="1"/>
      <c r="G206" s="1"/>
      <c r="H206" s="1"/>
      <c r="I206" s="1"/>
      <c r="J206" s="1"/>
      <c r="K206" s="1"/>
      <c r="L206" s="1"/>
    </row>
    <row r="207" spans="2:12" ht="14.25" customHeight="1">
      <c r="B207" s="1"/>
      <c r="G207" s="1"/>
      <c r="H207" s="1"/>
      <c r="I207" s="1"/>
      <c r="J207" s="1"/>
      <c r="K207" s="1"/>
      <c r="L207" s="1"/>
    </row>
    <row r="208" spans="2:12" ht="61.5" customHeight="1">
      <c r="B208" s="1"/>
      <c r="G208" s="1"/>
      <c r="H208" s="1"/>
      <c r="I208" s="1"/>
      <c r="J208" s="1"/>
      <c r="K208" s="1"/>
      <c r="L208" s="1"/>
    </row>
    <row r="209" spans="2:12" ht="126" customHeight="1">
      <c r="B209" s="8"/>
      <c r="G209" s="1"/>
      <c r="H209" s="1"/>
      <c r="I209" s="1"/>
      <c r="J209" s="1"/>
      <c r="K209" s="1"/>
      <c r="L209" s="1"/>
    </row>
    <row r="210" s="8" customFormat="1" ht="61.5" customHeight="1">
      <c r="B210" s="1"/>
    </row>
    <row r="211" spans="2:12" ht="17.25" customHeight="1">
      <c r="B211" s="1"/>
      <c r="G211" s="1"/>
      <c r="H211" s="1"/>
      <c r="I211" s="1"/>
      <c r="J211" s="1"/>
      <c r="K211" s="1"/>
      <c r="L211" s="1"/>
    </row>
    <row r="212" spans="2:12" ht="21.75" customHeight="1">
      <c r="B212" s="8"/>
      <c r="G212" s="1"/>
      <c r="H212" s="1"/>
      <c r="I212" s="1"/>
      <c r="J212" s="1"/>
      <c r="K212" s="1"/>
      <c r="L212" s="1"/>
    </row>
    <row r="213" s="8" customFormat="1" ht="15" customHeight="1">
      <c r="B213" s="1"/>
    </row>
    <row r="214" spans="2:12" ht="30" customHeight="1">
      <c r="B214" s="1"/>
      <c r="G214" s="1"/>
      <c r="H214" s="1"/>
      <c r="I214" s="1"/>
      <c r="J214" s="1"/>
      <c r="K214" s="1"/>
      <c r="L214" s="1"/>
    </row>
    <row r="215" spans="2:12" ht="37.5" customHeight="1">
      <c r="B215" s="8"/>
      <c r="G215" s="1"/>
      <c r="H215" s="1"/>
      <c r="I215" s="1"/>
      <c r="J215" s="1"/>
      <c r="K215" s="1"/>
      <c r="L215" s="1"/>
    </row>
    <row r="216" s="8" customFormat="1" ht="61.5" customHeight="1"/>
    <row r="217" s="8" customFormat="1" ht="30.75" customHeight="1">
      <c r="B217" s="1"/>
    </row>
    <row r="218" spans="2:12" ht="76.5" customHeight="1">
      <c r="B218" s="4"/>
      <c r="G218" s="1"/>
      <c r="H218" s="1"/>
      <c r="I218" s="1"/>
      <c r="J218" s="1"/>
      <c r="K218" s="1"/>
      <c r="L218" s="1"/>
    </row>
    <row r="219" s="4" customFormat="1" ht="61.5" customHeight="1">
      <c r="B219" s="8"/>
    </row>
    <row r="220" s="8" customFormat="1" ht="19.5" customHeight="1"/>
    <row r="221" s="8" customFormat="1" ht="57.75" customHeight="1">
      <c r="B221" s="1"/>
    </row>
    <row r="222" spans="2:12" ht="18" customHeight="1">
      <c r="B222" s="8"/>
      <c r="G222" s="1"/>
      <c r="H222" s="1"/>
      <c r="I222" s="1"/>
      <c r="J222" s="1"/>
      <c r="K222" s="1"/>
      <c r="L222" s="1"/>
    </row>
    <row r="223" s="8" customFormat="1" ht="24.75" customHeight="1">
      <c r="B223" s="1"/>
    </row>
    <row r="224" spans="2:12" ht="29.25" customHeight="1">
      <c r="B224" s="1"/>
      <c r="G224" s="1"/>
      <c r="H224" s="1"/>
      <c r="I224" s="1"/>
      <c r="J224" s="1"/>
      <c r="K224" s="1"/>
      <c r="L224" s="1"/>
    </row>
    <row r="225" spans="2:12" ht="17.25" customHeight="1">
      <c r="B225" s="1"/>
      <c r="G225" s="1"/>
      <c r="H225" s="1"/>
      <c r="I225" s="1"/>
      <c r="J225" s="1"/>
      <c r="K225" s="1"/>
      <c r="L225" s="1"/>
    </row>
    <row r="226" spans="2:12" ht="37.5" customHeight="1">
      <c r="B226" s="1"/>
      <c r="G226" s="1"/>
      <c r="H226" s="1"/>
      <c r="I226" s="1"/>
      <c r="J226" s="1"/>
      <c r="K226" s="1"/>
      <c r="L226" s="1"/>
    </row>
    <row r="227" spans="2:12" ht="61.5" customHeight="1">
      <c r="B227" s="1"/>
      <c r="G227" s="1"/>
      <c r="H227" s="1"/>
      <c r="I227" s="1"/>
      <c r="J227" s="1"/>
      <c r="K227" s="1"/>
      <c r="L227" s="1"/>
    </row>
    <row r="228" spans="2:12" ht="36" customHeight="1">
      <c r="B228" s="8"/>
      <c r="G228" s="1"/>
      <c r="H228" s="1"/>
      <c r="I228" s="1"/>
      <c r="J228" s="1"/>
      <c r="K228" s="1"/>
      <c r="L228" s="1"/>
    </row>
    <row r="229" s="8" customFormat="1" ht="30" customHeight="1">
      <c r="B229" s="1"/>
    </row>
    <row r="230" spans="2:12" ht="40.5" customHeight="1">
      <c r="B230" s="1"/>
      <c r="G230" s="1"/>
      <c r="H230" s="1"/>
      <c r="I230" s="1"/>
      <c r="J230" s="1"/>
      <c r="K230" s="1"/>
      <c r="L230" s="1"/>
    </row>
    <row r="231" spans="2:12" ht="30.75" customHeight="1">
      <c r="B231" s="1"/>
      <c r="G231" s="1"/>
      <c r="H231" s="1"/>
      <c r="I231" s="1"/>
      <c r="J231" s="1"/>
      <c r="K231" s="1"/>
      <c r="L231" s="1"/>
    </row>
    <row r="232" spans="2:12" ht="48.75" customHeight="1">
      <c r="B232" s="8"/>
      <c r="G232" s="1"/>
      <c r="H232" s="1"/>
      <c r="I232" s="1"/>
      <c r="J232" s="1"/>
      <c r="K232" s="1"/>
      <c r="L232" s="1"/>
    </row>
    <row r="233" s="8" customFormat="1" ht="42.75" customHeight="1">
      <c r="B233" s="46"/>
    </row>
    <row r="234" s="8" customFormat="1" ht="23.25" customHeight="1">
      <c r="B234" s="1"/>
    </row>
    <row r="235" spans="2:12" ht="24.75" customHeight="1">
      <c r="B235" s="1"/>
      <c r="G235" s="1"/>
      <c r="H235" s="1"/>
      <c r="I235" s="1"/>
      <c r="J235" s="1"/>
      <c r="K235" s="1"/>
      <c r="L235" s="1"/>
    </row>
    <row r="236" spans="2:12" ht="45" customHeight="1">
      <c r="B236" s="1"/>
      <c r="G236" s="1"/>
      <c r="H236" s="1"/>
      <c r="I236" s="1"/>
      <c r="J236" s="1"/>
      <c r="K236" s="1"/>
      <c r="L236" s="1"/>
    </row>
    <row r="237" spans="2:12" ht="18.75" customHeight="1">
      <c r="B237" s="1"/>
      <c r="G237" s="1"/>
      <c r="H237" s="1"/>
      <c r="I237" s="1"/>
      <c r="J237" s="1"/>
      <c r="K237" s="1"/>
      <c r="L237" s="1"/>
    </row>
    <row r="238" spans="2:12" ht="24" customHeight="1" hidden="1">
      <c r="B238" s="1"/>
      <c r="G238" s="1"/>
      <c r="H238" s="1"/>
      <c r="I238" s="1"/>
      <c r="J238" s="1"/>
      <c r="K238" s="1"/>
      <c r="L238" s="1"/>
    </row>
    <row r="239" spans="2:12" ht="72.75" customHeight="1" hidden="1" thickBot="1">
      <c r="B239" s="1"/>
      <c r="G239" s="1"/>
      <c r="H239" s="1"/>
      <c r="I239" s="1"/>
      <c r="J239" s="1"/>
      <c r="K239" s="1"/>
      <c r="L239" s="1"/>
    </row>
    <row r="240" spans="2:12" ht="135.75" customHeight="1">
      <c r="B240" s="1"/>
      <c r="G240" s="1"/>
      <c r="H240" s="1"/>
      <c r="I240" s="1"/>
      <c r="J240" s="1"/>
      <c r="K240" s="1"/>
      <c r="L240" s="1"/>
    </row>
    <row r="241" spans="2:12" ht="87" customHeight="1">
      <c r="B241" s="1"/>
      <c r="G241" s="1"/>
      <c r="H241" s="1"/>
      <c r="I241" s="1"/>
      <c r="J241" s="1"/>
      <c r="K241" s="1"/>
      <c r="L241" s="1"/>
    </row>
    <row r="242" spans="2:12" ht="52.5" customHeight="1">
      <c r="B242" s="1"/>
      <c r="G242" s="1"/>
      <c r="H242" s="1"/>
      <c r="I242" s="1"/>
      <c r="J242" s="1"/>
      <c r="K242" s="1"/>
      <c r="L242" s="1"/>
    </row>
    <row r="243" spans="2:12" ht="64.5" customHeight="1">
      <c r="B243" s="1"/>
      <c r="G243" s="1"/>
      <c r="H243" s="1"/>
      <c r="I243" s="1"/>
      <c r="J243" s="1"/>
      <c r="K243" s="1"/>
      <c r="L243" s="1"/>
    </row>
    <row r="244" spans="2:12" ht="55.5" customHeight="1">
      <c r="B244" s="1"/>
      <c r="G244" s="1"/>
      <c r="H244" s="1"/>
      <c r="I244" s="1"/>
      <c r="J244" s="1"/>
      <c r="K244" s="1"/>
      <c r="L244" s="1"/>
    </row>
    <row r="245" spans="2:12" ht="48.75" customHeight="1">
      <c r="B245" s="1"/>
      <c r="G245" s="1"/>
      <c r="H245" s="1"/>
      <c r="I245" s="1"/>
      <c r="J245" s="1"/>
      <c r="K245" s="1"/>
      <c r="L245" s="1"/>
    </row>
    <row r="246" spans="2:12" ht="51" customHeight="1">
      <c r="B246" s="1"/>
      <c r="G246" s="1"/>
      <c r="H246" s="1"/>
      <c r="I246" s="1"/>
      <c r="J246" s="1"/>
      <c r="K246" s="1"/>
      <c r="L246" s="1"/>
    </row>
    <row r="247" spans="2:12" ht="64.5" customHeight="1">
      <c r="B247" s="1"/>
      <c r="G247" s="1"/>
      <c r="H247" s="1"/>
      <c r="I247" s="1"/>
      <c r="J247" s="1"/>
      <c r="K247" s="1"/>
      <c r="L247" s="1"/>
    </row>
    <row r="248" spans="2:12" ht="12.75">
      <c r="B248" s="1"/>
      <c r="G248" s="1"/>
      <c r="H248" s="1"/>
      <c r="I248" s="1"/>
      <c r="J248" s="1"/>
      <c r="K248" s="1"/>
      <c r="L248" s="1"/>
    </row>
    <row r="249" spans="2:12" ht="12.75">
      <c r="B249" s="1"/>
      <c r="G249" s="1"/>
      <c r="H249" s="1"/>
      <c r="I249" s="1"/>
      <c r="J249" s="1"/>
      <c r="K249" s="1"/>
      <c r="L249" s="1"/>
    </row>
    <row r="250" spans="2:12" ht="12.75">
      <c r="B250" s="1"/>
      <c r="G250" s="1"/>
      <c r="H250" s="1"/>
      <c r="I250" s="1"/>
      <c r="J250" s="1"/>
      <c r="K250" s="1"/>
      <c r="L250" s="1"/>
    </row>
    <row r="251" spans="2:12" ht="12.75">
      <c r="B251" s="1"/>
      <c r="G251" s="1"/>
      <c r="H251" s="1"/>
      <c r="I251" s="1"/>
      <c r="J251" s="1"/>
      <c r="K251" s="1"/>
      <c r="L251" s="1"/>
    </row>
    <row r="252" spans="2:12" ht="12.75">
      <c r="B252" s="1"/>
      <c r="G252" s="1"/>
      <c r="H252" s="1"/>
      <c r="I252" s="1"/>
      <c r="J252" s="1"/>
      <c r="K252" s="1"/>
      <c r="L252" s="1"/>
    </row>
    <row r="253" spans="2:12" ht="12.75">
      <c r="B253" s="24"/>
      <c r="G253" s="1"/>
      <c r="H253" s="1"/>
      <c r="I253" s="1"/>
      <c r="J253" s="1"/>
      <c r="K253" s="1"/>
      <c r="L253" s="1"/>
    </row>
    <row r="254" s="24" customFormat="1" ht="62.25" customHeight="1">
      <c r="B254" s="25"/>
    </row>
    <row r="255" s="25" customFormat="1" ht="23.25" customHeight="1"/>
    <row r="256" s="25" customFormat="1" ht="15" customHeight="1"/>
    <row r="257" s="25" customFormat="1" ht="24.75" customHeight="1"/>
    <row r="258" s="25" customFormat="1" ht="22.5" customHeight="1"/>
    <row r="259" s="25" customFormat="1" ht="14.25" customHeight="1">
      <c r="B259" s="26"/>
    </row>
    <row r="260" s="26" customFormat="1" ht="27" customHeight="1"/>
    <row r="261" s="26" customFormat="1" ht="63" customHeight="1">
      <c r="B261" s="47"/>
    </row>
    <row r="262" spans="2:12" ht="12.75">
      <c r="B262" s="35"/>
      <c r="G262" s="1"/>
      <c r="H262" s="1"/>
      <c r="I262" s="1"/>
      <c r="J262" s="1"/>
      <c r="K262" s="1"/>
      <c r="L262" s="1"/>
    </row>
    <row r="263" spans="2:12" ht="68.25" customHeight="1">
      <c r="B263" s="35"/>
      <c r="C263" s="36"/>
      <c r="D263" s="36"/>
      <c r="E263" s="37"/>
      <c r="F263" s="38"/>
      <c r="G263" s="39"/>
      <c r="H263" s="39"/>
      <c r="I263" s="39"/>
      <c r="J263" s="40"/>
      <c r="K263" s="41"/>
      <c r="L263" s="41"/>
    </row>
    <row r="264" spans="2:12" ht="12.75">
      <c r="B264" s="43"/>
      <c r="C264" s="42"/>
      <c r="D264" s="42"/>
      <c r="E264" s="42"/>
      <c r="F264" s="42"/>
      <c r="G264" s="39"/>
      <c r="H264" s="39"/>
      <c r="I264" s="39"/>
      <c r="J264" s="40"/>
      <c r="K264" s="41"/>
      <c r="L264" s="41"/>
    </row>
    <row r="265" spans="2:12" ht="12.75">
      <c r="B265" s="43"/>
      <c r="C265" s="42"/>
      <c r="D265" s="42"/>
      <c r="E265" s="42"/>
      <c r="F265" s="42"/>
      <c r="G265" s="39"/>
      <c r="H265" s="39"/>
      <c r="I265" s="39"/>
      <c r="J265" s="40"/>
      <c r="K265" s="41"/>
      <c r="L265" s="41"/>
    </row>
    <row r="266" spans="2:12" ht="12.75">
      <c r="B266" s="43"/>
      <c r="C266" s="20"/>
      <c r="D266" s="20"/>
      <c r="E266" s="20"/>
      <c r="F266" s="20"/>
      <c r="G266" s="39"/>
      <c r="H266" s="39"/>
      <c r="I266" s="39"/>
      <c r="J266" s="40"/>
      <c r="K266" s="41"/>
      <c r="L266" s="41"/>
    </row>
    <row r="267" spans="3:12" ht="12.75">
      <c r="C267" s="20"/>
      <c r="D267" s="20"/>
      <c r="E267" s="20"/>
      <c r="F267" s="20"/>
      <c r="G267" s="39"/>
      <c r="H267" s="39"/>
      <c r="I267" s="39"/>
      <c r="J267" s="40"/>
      <c r="K267" s="41"/>
      <c r="L267" s="41"/>
    </row>
    <row r="268" spans="10:12" ht="12.75">
      <c r="J268" s="33"/>
      <c r="K268" s="34"/>
      <c r="L268" s="34"/>
    </row>
    <row r="269" spans="10:12" ht="12.75">
      <c r="J269" s="33"/>
      <c r="K269" s="34"/>
      <c r="L269" s="34"/>
    </row>
    <row r="270" spans="10:12" ht="12.75">
      <c r="J270" s="33"/>
      <c r="K270" s="34"/>
      <c r="L270" s="34"/>
    </row>
    <row r="271" spans="10:12" ht="12.75">
      <c r="J271" s="33"/>
      <c r="K271" s="34"/>
      <c r="L271" s="34"/>
    </row>
    <row r="272" spans="10:12" ht="12.75">
      <c r="J272" s="33"/>
      <c r="K272" s="34"/>
      <c r="L272" s="34"/>
    </row>
    <row r="273" spans="10:12" ht="12.75">
      <c r="J273" s="33"/>
      <c r="K273" s="34"/>
      <c r="L273" s="34"/>
    </row>
    <row r="274" spans="10:12" ht="12.75">
      <c r="J274" s="33"/>
      <c r="K274" s="34"/>
      <c r="L274" s="34"/>
    </row>
    <row r="275" spans="10:12" ht="12.75">
      <c r="J275" s="33"/>
      <c r="K275" s="34"/>
      <c r="L275" s="34"/>
    </row>
    <row r="276" spans="10:12" ht="12.75">
      <c r="J276" s="33"/>
      <c r="K276" s="34"/>
      <c r="L276" s="34"/>
    </row>
    <row r="277" spans="10:12" ht="12.75">
      <c r="J277" s="33"/>
      <c r="K277" s="34"/>
      <c r="L277" s="34"/>
    </row>
    <row r="278" spans="10:12" ht="12.75">
      <c r="J278" s="33"/>
      <c r="K278" s="34"/>
      <c r="L278" s="34"/>
    </row>
    <row r="279" spans="10:12" ht="12.75">
      <c r="J279" s="33"/>
      <c r="K279" s="34"/>
      <c r="L279" s="34"/>
    </row>
    <row r="280" spans="10:12" ht="12.75">
      <c r="J280" s="33"/>
      <c r="K280" s="34"/>
      <c r="L280" s="34"/>
    </row>
    <row r="281" spans="10:12" ht="12.75">
      <c r="J281" s="33"/>
      <c r="K281" s="34"/>
      <c r="L281" s="34"/>
    </row>
    <row r="282" spans="10:12" ht="12.75">
      <c r="J282" s="33"/>
      <c r="K282" s="34"/>
      <c r="L282" s="34"/>
    </row>
    <row r="283" spans="10:12" ht="12.75">
      <c r="J283" s="33"/>
      <c r="K283" s="34"/>
      <c r="L283" s="34"/>
    </row>
    <row r="284" spans="10:12" ht="12.75">
      <c r="J284" s="33"/>
      <c r="K284" s="34"/>
      <c r="L284" s="34"/>
    </row>
    <row r="285" spans="10:12" ht="12.75">
      <c r="J285" s="33"/>
      <c r="K285" s="34"/>
      <c r="L285" s="34"/>
    </row>
    <row r="286" spans="10:12" ht="12.75">
      <c r="J286" s="33"/>
      <c r="K286" s="34"/>
      <c r="L286" s="34"/>
    </row>
    <row r="287" spans="10:12" ht="12.75">
      <c r="J287" s="33"/>
      <c r="K287" s="34"/>
      <c r="L287" s="34"/>
    </row>
    <row r="288" spans="10:12" ht="12.75">
      <c r="J288" s="33"/>
      <c r="K288" s="34"/>
      <c r="L288" s="34"/>
    </row>
    <row r="289" spans="10:12" ht="12.75">
      <c r="J289" s="33"/>
      <c r="K289" s="34"/>
      <c r="L289" s="34"/>
    </row>
    <row r="290" spans="10:12" ht="12.75">
      <c r="J290" s="33"/>
      <c r="K290" s="34"/>
      <c r="L290" s="34"/>
    </row>
    <row r="291" spans="10:12" ht="12.75">
      <c r="J291" s="33"/>
      <c r="K291" s="34"/>
      <c r="L291" s="34"/>
    </row>
    <row r="292" spans="10:12" ht="12.75">
      <c r="J292" s="33"/>
      <c r="K292" s="34"/>
      <c r="L292" s="34"/>
    </row>
    <row r="293" spans="10:12" ht="12.75">
      <c r="J293" s="33"/>
      <c r="K293" s="34"/>
      <c r="L293" s="34"/>
    </row>
    <row r="294" spans="10:12" ht="12.75">
      <c r="J294" s="33"/>
      <c r="K294" s="34"/>
      <c r="L294" s="34"/>
    </row>
    <row r="295" spans="10:12" ht="12.75">
      <c r="J295" s="33"/>
      <c r="K295" s="34"/>
      <c r="L295" s="34"/>
    </row>
    <row r="296" spans="10:12" ht="12.75">
      <c r="J296" s="33"/>
      <c r="K296" s="34"/>
      <c r="L296" s="34"/>
    </row>
    <row r="297" spans="10:12" ht="12.75">
      <c r="J297" s="33"/>
      <c r="K297" s="34"/>
      <c r="L297" s="34"/>
    </row>
    <row r="298" spans="10:12" ht="12.75">
      <c r="J298" s="33"/>
      <c r="K298" s="34"/>
      <c r="L298" s="34"/>
    </row>
    <row r="299" spans="10:12" ht="12.75">
      <c r="J299" s="33"/>
      <c r="K299" s="34"/>
      <c r="L299" s="34"/>
    </row>
    <row r="300" spans="10:12" ht="12.75">
      <c r="J300" s="33"/>
      <c r="K300" s="34"/>
      <c r="L300" s="34"/>
    </row>
    <row r="301" spans="10:12" ht="12.75">
      <c r="J301" s="33"/>
      <c r="K301" s="34"/>
      <c r="L301" s="34"/>
    </row>
    <row r="302" spans="10:12" ht="12.75">
      <c r="J302" s="33"/>
      <c r="K302" s="34"/>
      <c r="L302" s="34"/>
    </row>
    <row r="303" spans="10:12" ht="12.75">
      <c r="J303" s="33"/>
      <c r="K303" s="34"/>
      <c r="L303" s="34"/>
    </row>
    <row r="304" spans="10:12" ht="12.75">
      <c r="J304" s="33"/>
      <c r="K304" s="34"/>
      <c r="L304" s="34"/>
    </row>
    <row r="305" spans="10:12" ht="12.75">
      <c r="J305" s="33"/>
      <c r="K305" s="34"/>
      <c r="L305" s="34"/>
    </row>
    <row r="306" spans="10:12" ht="12.75">
      <c r="J306" s="33"/>
      <c r="K306" s="34"/>
      <c r="L306" s="34"/>
    </row>
    <row r="307" spans="10:12" ht="12.75">
      <c r="J307" s="33"/>
      <c r="K307" s="34"/>
      <c r="L307" s="34"/>
    </row>
    <row r="308" spans="10:12" ht="12.75">
      <c r="J308" s="33"/>
      <c r="K308" s="34"/>
      <c r="L308" s="34"/>
    </row>
    <row r="309" spans="10:12" ht="12.75">
      <c r="J309" s="33"/>
      <c r="K309" s="34"/>
      <c r="L309" s="34"/>
    </row>
    <row r="310" spans="10:12" ht="12.75">
      <c r="J310" s="33"/>
      <c r="K310" s="34"/>
      <c r="L310" s="34"/>
    </row>
    <row r="311" spans="10:12" ht="12.75">
      <c r="J311" s="33"/>
      <c r="K311" s="34"/>
      <c r="L311" s="34"/>
    </row>
    <row r="312" spans="10:12" ht="12.75">
      <c r="J312" s="33"/>
      <c r="K312" s="34"/>
      <c r="L312" s="34"/>
    </row>
    <row r="313" spans="10:12" ht="12.75">
      <c r="J313" s="33"/>
      <c r="K313" s="34"/>
      <c r="L313" s="34"/>
    </row>
    <row r="314" spans="10:12" ht="12.75">
      <c r="J314" s="33"/>
      <c r="K314" s="34"/>
      <c r="L314" s="34"/>
    </row>
    <row r="315" spans="10:12" ht="12.75">
      <c r="J315" s="33"/>
      <c r="K315" s="34"/>
      <c r="L315" s="34"/>
    </row>
    <row r="316" spans="10:12" ht="12.75">
      <c r="J316" s="33"/>
      <c r="K316" s="34"/>
      <c r="L316" s="34"/>
    </row>
    <row r="317" spans="10:12" ht="12.75">
      <c r="J317" s="33"/>
      <c r="K317" s="34"/>
      <c r="L317" s="34"/>
    </row>
    <row r="318" spans="10:12" ht="12.75">
      <c r="J318" s="33"/>
      <c r="K318" s="34"/>
      <c r="L318" s="34"/>
    </row>
    <row r="319" spans="10:12" ht="12.75">
      <c r="J319" s="33"/>
      <c r="K319" s="34"/>
      <c r="L319" s="34"/>
    </row>
    <row r="320" spans="10:12" ht="12.75">
      <c r="J320" s="33"/>
      <c r="K320" s="34"/>
      <c r="L320" s="34"/>
    </row>
    <row r="321" spans="10:12" ht="12.75">
      <c r="J321" s="33"/>
      <c r="K321" s="34"/>
      <c r="L321" s="34"/>
    </row>
    <row r="322" spans="10:12" ht="12.75">
      <c r="J322" s="33"/>
      <c r="K322" s="34"/>
      <c r="L322" s="34"/>
    </row>
    <row r="323" spans="10:12" ht="12.75">
      <c r="J323" s="33"/>
      <c r="K323" s="34"/>
      <c r="L323" s="34"/>
    </row>
    <row r="324" spans="10:12" ht="12.75">
      <c r="J324" s="33"/>
      <c r="K324" s="34"/>
      <c r="L324" s="34"/>
    </row>
    <row r="325" spans="10:12" ht="12.75">
      <c r="J325" s="33"/>
      <c r="K325" s="34"/>
      <c r="L325" s="34"/>
    </row>
    <row r="326" spans="10:12" ht="12.75">
      <c r="J326" s="33"/>
      <c r="K326" s="34"/>
      <c r="L326" s="34"/>
    </row>
    <row r="327" spans="10:12" ht="12.75">
      <c r="J327" s="33"/>
      <c r="K327" s="34"/>
      <c r="L327" s="34"/>
    </row>
    <row r="328" spans="10:12" ht="12.75">
      <c r="J328" s="33"/>
      <c r="K328" s="34"/>
      <c r="L328" s="34"/>
    </row>
    <row r="329" spans="10:12" ht="12.75">
      <c r="J329" s="33"/>
      <c r="K329" s="34"/>
      <c r="L329" s="34"/>
    </row>
    <row r="330" spans="10:12" ht="12.75">
      <c r="J330" s="33"/>
      <c r="K330" s="34"/>
      <c r="L330" s="34"/>
    </row>
    <row r="331" spans="10:12" ht="12.75">
      <c r="J331" s="33"/>
      <c r="K331" s="34"/>
      <c r="L331" s="34"/>
    </row>
    <row r="332" spans="10:12" ht="12.75">
      <c r="J332" s="33"/>
      <c r="K332" s="34"/>
      <c r="L332" s="34"/>
    </row>
    <row r="333" spans="10:12" ht="12.75">
      <c r="J333" s="33"/>
      <c r="K333" s="34"/>
      <c r="L333" s="34"/>
    </row>
    <row r="334" spans="10:12" ht="12.75">
      <c r="J334" s="33"/>
      <c r="K334" s="34"/>
      <c r="L334" s="34"/>
    </row>
    <row r="335" spans="10:12" ht="12.75">
      <c r="J335" s="33"/>
      <c r="K335" s="34"/>
      <c r="L335" s="34"/>
    </row>
    <row r="336" spans="10:12" ht="12.75">
      <c r="J336" s="33"/>
      <c r="K336" s="34"/>
      <c r="L336" s="34"/>
    </row>
    <row r="337" spans="10:12" ht="12.75">
      <c r="J337" s="33"/>
      <c r="K337" s="34"/>
      <c r="L337" s="34"/>
    </row>
    <row r="338" spans="10:12" ht="12.75">
      <c r="J338" s="33"/>
      <c r="K338" s="34"/>
      <c r="L338" s="34"/>
    </row>
    <row r="339" spans="10:12" ht="12.75">
      <c r="J339" s="33"/>
      <c r="K339" s="34"/>
      <c r="L339" s="34"/>
    </row>
    <row r="340" spans="10:12" ht="12.75">
      <c r="J340" s="33"/>
      <c r="K340" s="34"/>
      <c r="L340" s="34"/>
    </row>
  </sheetData>
  <sheetProtection/>
  <mergeCells count="7">
    <mergeCell ref="B10:L10"/>
    <mergeCell ref="J2:L2"/>
    <mergeCell ref="J3:L3"/>
    <mergeCell ref="J4:L4"/>
    <mergeCell ref="J5:L5"/>
    <mergeCell ref="B7:L7"/>
    <mergeCell ref="B8:L9"/>
  </mergeCells>
  <printOptions/>
  <pageMargins left="0" right="0" top="0.2755905511811024" bottom="0" header="0.2755905511811024" footer="0.2755905511811024"/>
  <pageSetup fitToHeight="1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уточнение приложение №2</dc:title>
  <dc:subject/>
  <dc:creator>Жернова Н.А.</dc:creator>
  <cp:keywords/>
  <dc:description/>
  <cp:lastModifiedBy>User</cp:lastModifiedBy>
  <cp:lastPrinted>2012-10-01T11:26:44Z</cp:lastPrinted>
  <dcterms:created xsi:type="dcterms:W3CDTF">2006-01-13T05:16:30Z</dcterms:created>
  <dcterms:modified xsi:type="dcterms:W3CDTF">2012-10-01T11:27:33Z</dcterms:modified>
  <cp:category/>
  <cp:version/>
  <cp:contentType/>
  <cp:contentStatus/>
</cp:coreProperties>
</file>